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010" windowHeight="8445" tabRatio="364" activeTab="2"/>
  </bookViews>
  <sheets>
    <sheet name="SKP" sheetId="1" r:id="rId1"/>
    <sheet name="PENGUKURAN" sheetId="2" r:id="rId2"/>
    <sheet name="PENILAIAN" sheetId="3" r:id="rId3"/>
    <sheet name="Sheet2" sheetId="4" r:id="rId4"/>
  </sheets>
  <definedNames>
    <definedName name="_xlfn.IFERROR" hidden="1">#NAME?</definedName>
    <definedName name="_xlnm.Print_Area" localSheetId="2">'PENILAIAN'!$A$1:$T$53</definedName>
    <definedName name="_xlnm.Print_Area" localSheetId="0">'SKP'!$A$1:$M$41</definedName>
  </definedNames>
  <calcPr fullCalcOnLoad="1"/>
</workbook>
</file>

<file path=xl/sharedStrings.xml><?xml version="1.0" encoding="utf-8"?>
<sst xmlns="http://schemas.openxmlformats.org/spreadsheetml/2006/main" count="187" uniqueCount="93">
  <si>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</si>
  <si>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</si>
  <si>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</si>
  <si>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</si>
  <si>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</si>
  <si>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</si>
  <si>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</si>
  <si>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</si>
  <si>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</si>
  <si>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</si>
  <si>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</si>
  <si>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</si>
  <si>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</si>
  <si>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</si>
  <si>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</si>
  <si>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</si>
  <si>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</si>
  <si>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</si>
  <si>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</si>
  <si>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</si>
  <si>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</si>
  <si>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</si>
  <si>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</si>
  <si>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</si>
  <si>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</si>
  <si>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</si>
  <si>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</si>
  <si>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</si>
  <si>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</si>
  <si>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</si>
  <si>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</si>
  <si>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</si>
  <si>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</si>
  <si>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</si>
  <si>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</si>
  <si>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</si>
  <si>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</si>
  <si>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</si>
  <si>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</si>
  <si>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</si>
  <si>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</si>
  <si>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</si>
  <si>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</si>
  <si>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</si>
  <si>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</si>
  <si>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</si>
  <si>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</si>
  <si>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</si>
  <si>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</si>
  <si>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</si>
  <si>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</si>
  <si>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</si>
  <si>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</si>
  <si>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</si>
  <si>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</si>
  <si>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</si>
  <si>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</si>
  <si>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</si>
  <si>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</si>
  <si>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</si>
  <si>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</si>
  <si>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>6. TANGGAPAN PEJABAT PENILAI</t>
  </si>
  <si>
    <t>7. KEPUTUSAN ATASAN PEJABAT</t>
  </si>
  <si>
    <t xml:space="preserve">    ATAS KEBERATAN</t>
  </si>
  <si>
    <t xml:space="preserve">    PENILAI ATAS KEBERATAN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</si>
  <si>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</si>
  <si>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</si>
  <si>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</si>
  <si>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</si>
  <si>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</si>
  <si>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</si>
  <si>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t>PEJABAT PENILAI</t>
  </si>
  <si>
    <t>ATASAN PEJABAT PENILAI</t>
  </si>
  <si>
    <t>PEGAWAI NEGERI SIPIL YANG DINILAI</t>
  </si>
  <si>
    <t>Jakarta,   Januari 2014</t>
  </si>
  <si>
    <t>Jangka Waktu Penilaian 1 Januari s.d. 31 Desember 2014</t>
  </si>
  <si>
    <t>Semarang, 31 Desember 2014</t>
  </si>
  <si>
    <t>-</t>
  </si>
  <si>
    <t>9. DIBUAT TANGGAL, 31 Desember 2015</t>
  </si>
  <si>
    <t>KEMENTERIAN AGAMA</t>
  </si>
  <si>
    <t>IAIN WALISONGO</t>
  </si>
  <si>
    <t>8. REKOMENDASI</t>
  </si>
  <si>
    <t xml:space="preserve"> </t>
  </si>
  <si>
    <t>10. DITERIMA TANGGAL, 2 Januari 2015</t>
  </si>
  <si>
    <t>11.  DITERIMA TANGGAL, 7 Januari 2015</t>
  </si>
  <si>
    <t>BULAN: Januari s/d 31 Desember 2014</t>
  </si>
  <si>
    <t>a. N a m a</t>
  </si>
  <si>
    <t>b. N I P</t>
  </si>
  <si>
    <t>c. Pangkat, Golongan ruang, TMT</t>
  </si>
  <si>
    <t>d. Jabatan/Pekerjaan</t>
  </si>
  <si>
    <t>e. Unit Organisasi</t>
  </si>
  <si>
    <t>b. Perilaku Kerja</t>
  </si>
  <si>
    <t>(Tambahan)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</si>
</sst>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0.0"/>
    <numFmt numFmtId="172" formatCode="[$-421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000"/>
    <numFmt numFmtId="180" formatCode="0.00000000"/>
    <numFmt numFmtId="181" formatCode="0.0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double"/>
      <right style="double"/>
      <top style="thin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3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41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 quotePrefix="1">
      <alignment vertical="center"/>
    </xf>
    <xf numFmtId="178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Border="1" applyAlignment="1">
      <alignment vertical="top" wrapText="1"/>
    </xf>
    <xf numFmtId="0" fontId="0" fillId="0" borderId="31" xfId="0" applyBorder="1" applyAlignment="1">
      <alignment/>
    </xf>
    <xf numFmtId="9" fontId="13" fillId="0" borderId="32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2" fontId="14" fillId="0" borderId="34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34" borderId="34" xfId="0" applyFont="1" applyFill="1" applyBorder="1" applyAlignment="1">
      <alignment wrapText="1"/>
    </xf>
    <xf numFmtId="2" fontId="14" fillId="0" borderId="33" xfId="0" applyNumberFormat="1" applyFont="1" applyBorder="1" applyAlignment="1">
      <alignment horizontal="center" vertical="center" wrapText="1"/>
    </xf>
    <xf numFmtId="9" fontId="13" fillId="0" borderId="34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31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4" fillId="0" borderId="0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1" fontId="7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3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/>
    </xf>
    <xf numFmtId="0" fontId="0" fillId="0" borderId="16" xfId="0" applyBorder="1" applyAlignment="1">
      <alignment/>
    </xf>
    <xf numFmtId="0" fontId="10" fillId="0" borderId="21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41" fontId="10" fillId="0" borderId="21" xfId="0" applyNumberFormat="1" applyFont="1" applyBorder="1" applyAlignment="1" quotePrefix="1">
      <alignment horizontal="center" vertical="center"/>
    </xf>
    <xf numFmtId="1" fontId="10" fillId="0" borderId="21" xfId="0" applyNumberFormat="1" applyFont="1" applyBorder="1" applyAlignment="1" quotePrefix="1">
      <alignment horizontal="center" vertical="center"/>
    </xf>
    <xf numFmtId="0" fontId="5" fillId="0" borderId="48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170" fontId="6" fillId="0" borderId="4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left" vertical="top" wrapText="1"/>
    </xf>
    <xf numFmtId="41" fontId="7" fillId="0" borderId="24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3" fillId="0" borderId="0" xfId="0" applyFont="1" applyBorder="1" applyAlignment="1">
      <alignment wrapText="1"/>
    </xf>
    <xf numFmtId="0" fontId="5" fillId="35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2" fontId="14" fillId="0" borderId="51" xfId="0" applyNumberFormat="1" applyFont="1" applyBorder="1" applyAlignment="1">
      <alignment horizontal="center" vertical="center" wrapText="1"/>
    </xf>
    <xf numFmtId="170" fontId="13" fillId="0" borderId="5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4" fillId="35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13" fillId="0" borderId="53" xfId="0" applyFont="1" applyBorder="1" applyAlignment="1">
      <alignment horizontal="left" vertical="center"/>
    </xf>
    <xf numFmtId="0" fontId="14" fillId="0" borderId="39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2" fontId="13" fillId="0" borderId="54" xfId="0" applyNumberFormat="1" applyFont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43" fontId="13" fillId="0" borderId="55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23" xfId="0" applyFont="1" applyBorder="1" applyAlignment="1">
      <alignment horizontal="justify" wrapText="1"/>
    </xf>
    <xf numFmtId="0" fontId="5" fillId="0" borderId="48" xfId="0" applyFont="1" applyBorder="1" applyAlignment="1">
      <alignment horizontal="justify" wrapText="1"/>
    </xf>
    <xf numFmtId="0" fontId="5" fillId="0" borderId="2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3" fillId="0" borderId="31" xfId="0" applyFont="1" applyBorder="1" applyAlignment="1">
      <alignment horizontal="center" vertical="top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3" fillId="0" borderId="4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3" fillId="0" borderId="44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3" fillId="0" borderId="45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4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170" fontId="14" fillId="0" borderId="70" xfId="0" applyNumberFormat="1" applyFont="1" applyBorder="1" applyAlignment="1">
      <alignment horizontal="center" vertical="center"/>
    </xf>
    <xf numFmtId="170" fontId="14" fillId="0" borderId="71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34" borderId="73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70" fontId="14" fillId="0" borderId="7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65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3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3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72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1" fillId="0" borderId="31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2" fillId="0" borderId="3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3</xdr:col>
      <xdr:colOff>371475</xdr:colOff>
      <xdr:row>4</xdr:row>
      <xdr:rowOff>171450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28625"/>
          <a:ext cx="1285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42.28125" style="0" customWidth="1"/>
    <col min="5" max="5" width="4.8515625" style="0" customWidth="1"/>
    <col min="6" max="6" width="9.00390625" style="0" customWidth="1"/>
    <col min="7" max="7" width="7.57421875" style="0" customWidth="1"/>
    <col min="8" max="8" width="7.42187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spans="2:12" ht="15.75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ht="16.5" thickBot="1">
      <c r="B2" s="146" t="s">
        <v>68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14.25" thickBot="1" thickTop="1">
      <c r="B3" s="1" t="s">
        <v>1</v>
      </c>
      <c r="C3" s="150" t="s">
        <v>2</v>
      </c>
      <c r="D3" s="151"/>
      <c r="E3" s="152"/>
      <c r="F3" s="15" t="s">
        <v>1</v>
      </c>
      <c r="G3" s="150" t="s">
        <v>3</v>
      </c>
      <c r="H3" s="151"/>
      <c r="I3" s="151"/>
      <c r="J3" s="151"/>
      <c r="K3" s="151"/>
      <c r="L3" s="152"/>
    </row>
    <row r="4" spans="2:12" ht="13.5" thickTop="1">
      <c r="B4" s="2">
        <v>1</v>
      </c>
      <c r="C4" s="4" t="s">
        <v>4</v>
      </c>
      <c r="D4" s="147"/>
      <c r="E4" s="153"/>
      <c r="F4" s="6">
        <v>1</v>
      </c>
      <c r="G4" s="154" t="s">
        <v>4</v>
      </c>
      <c r="H4" s="149"/>
      <c r="I4" s="147"/>
      <c r="J4" s="148"/>
      <c r="K4" s="148"/>
      <c r="L4" s="149"/>
    </row>
    <row r="5" spans="2:12" ht="12.75">
      <c r="B5" s="2">
        <v>2</v>
      </c>
      <c r="C5" s="4" t="s">
        <v>5</v>
      </c>
      <c r="D5" s="155"/>
      <c r="E5" s="159"/>
      <c r="F5" s="7">
        <v>2</v>
      </c>
      <c r="G5" s="158" t="s">
        <v>5</v>
      </c>
      <c r="H5" s="157"/>
      <c r="I5" s="155"/>
      <c r="J5" s="156"/>
      <c r="K5" s="156"/>
      <c r="L5" s="157"/>
    </row>
    <row r="6" spans="2:12" ht="12.75">
      <c r="B6" s="2">
        <v>3</v>
      </c>
      <c r="C6" s="4" t="s">
        <v>8</v>
      </c>
      <c r="D6" s="155"/>
      <c r="E6" s="159"/>
      <c r="F6" s="7">
        <v>3</v>
      </c>
      <c r="G6" s="158" t="s">
        <v>8</v>
      </c>
      <c r="H6" s="157"/>
      <c r="I6" s="155"/>
      <c r="J6" s="156"/>
      <c r="K6" s="156"/>
      <c r="L6" s="157"/>
    </row>
    <row r="7" spans="2:12" ht="12.75">
      <c r="B7" s="2">
        <v>4</v>
      </c>
      <c r="C7" s="4" t="s">
        <v>6</v>
      </c>
      <c r="D7" s="155"/>
      <c r="E7" s="159"/>
      <c r="F7" s="7">
        <v>4</v>
      </c>
      <c r="G7" s="158" t="s">
        <v>6</v>
      </c>
      <c r="H7" s="157"/>
      <c r="I7" s="155"/>
      <c r="J7" s="156"/>
      <c r="K7" s="156"/>
      <c r="L7" s="157"/>
    </row>
    <row r="8" spans="2:12" ht="13.5" thickBot="1">
      <c r="B8" s="3">
        <v>5</v>
      </c>
      <c r="C8" s="5" t="s">
        <v>7</v>
      </c>
      <c r="D8" s="162"/>
      <c r="E8" s="163"/>
      <c r="F8" s="8">
        <v>5</v>
      </c>
      <c r="G8" s="160" t="s">
        <v>7</v>
      </c>
      <c r="H8" s="161"/>
      <c r="I8" s="162"/>
      <c r="J8" s="164"/>
      <c r="K8" s="164"/>
      <c r="L8" s="161"/>
    </row>
    <row r="9" spans="2:12" ht="21" customHeight="1" thickBot="1" thickTop="1">
      <c r="B9" s="141" t="s">
        <v>1</v>
      </c>
      <c r="C9" s="170" t="s">
        <v>29</v>
      </c>
      <c r="D9" s="171"/>
      <c r="E9" s="172"/>
      <c r="F9" s="141" t="s">
        <v>23</v>
      </c>
      <c r="G9" s="167" t="s">
        <v>9</v>
      </c>
      <c r="H9" s="168"/>
      <c r="I9" s="168"/>
      <c r="J9" s="168"/>
      <c r="K9" s="168"/>
      <c r="L9" s="169"/>
    </row>
    <row r="10" spans="2:12" ht="22.5" customHeight="1" thickTop="1">
      <c r="B10" s="142"/>
      <c r="C10" s="173"/>
      <c r="D10" s="174"/>
      <c r="E10" s="175"/>
      <c r="F10" s="142"/>
      <c r="G10" s="165" t="s">
        <v>26</v>
      </c>
      <c r="H10" s="166"/>
      <c r="I10" s="77" t="s">
        <v>10</v>
      </c>
      <c r="J10" s="165" t="s">
        <v>11</v>
      </c>
      <c r="K10" s="166"/>
      <c r="L10" s="77" t="s">
        <v>12</v>
      </c>
    </row>
    <row r="11" spans="2:12" s="16" customFormat="1" ht="19.5" customHeight="1">
      <c r="B11" s="19">
        <v>1</v>
      </c>
      <c r="C11" s="176"/>
      <c r="D11" s="177"/>
      <c r="E11" s="21"/>
      <c r="F11" s="19">
        <f>E11*G11</f>
        <v>0</v>
      </c>
      <c r="G11" s="110"/>
      <c r="H11" s="22"/>
      <c r="I11" s="19"/>
      <c r="J11" s="23"/>
      <c r="K11" s="20"/>
      <c r="L11" s="102" t="s">
        <v>77</v>
      </c>
    </row>
    <row r="12" spans="2:12" s="16" customFormat="1" ht="15.75" customHeight="1">
      <c r="B12" s="19">
        <v>2</v>
      </c>
      <c r="C12" s="178"/>
      <c r="D12" s="179"/>
      <c r="E12" s="21"/>
      <c r="F12" s="19">
        <f aca="true" t="shared" si="0" ref="F12:F22">E12*G12</f>
        <v>0</v>
      </c>
      <c r="G12" s="110"/>
      <c r="H12" s="22"/>
      <c r="I12" s="19"/>
      <c r="J12" s="23"/>
      <c r="K12" s="20"/>
      <c r="L12" s="102" t="s">
        <v>77</v>
      </c>
    </row>
    <row r="13" spans="2:12" s="16" customFormat="1" ht="15.75" customHeight="1">
      <c r="B13" s="19">
        <v>3</v>
      </c>
      <c r="C13" s="178"/>
      <c r="D13" s="179"/>
      <c r="E13" s="21"/>
      <c r="F13" s="19">
        <f t="shared" si="0"/>
        <v>0</v>
      </c>
      <c r="G13" s="110"/>
      <c r="H13" s="22"/>
      <c r="I13" s="19"/>
      <c r="J13" s="23"/>
      <c r="K13" s="20"/>
      <c r="L13" s="102" t="s">
        <v>77</v>
      </c>
    </row>
    <row r="14" spans="2:12" s="16" customFormat="1" ht="15.75" customHeight="1">
      <c r="B14" s="19">
        <v>4</v>
      </c>
      <c r="C14" s="178"/>
      <c r="D14" s="179"/>
      <c r="E14" s="21"/>
      <c r="F14" s="19">
        <f t="shared" si="0"/>
        <v>0</v>
      </c>
      <c r="G14" s="110"/>
      <c r="H14" s="22"/>
      <c r="I14" s="19"/>
      <c r="J14" s="23"/>
      <c r="K14" s="20"/>
      <c r="L14" s="102" t="s">
        <v>77</v>
      </c>
    </row>
    <row r="15" spans="2:12" s="16" customFormat="1" ht="15.75" customHeight="1">
      <c r="B15" s="19">
        <v>5</v>
      </c>
      <c r="C15" s="178"/>
      <c r="D15" s="179"/>
      <c r="E15" s="21"/>
      <c r="F15" s="19">
        <f t="shared" si="0"/>
        <v>0</v>
      </c>
      <c r="G15" s="110"/>
      <c r="H15" s="22"/>
      <c r="I15" s="19"/>
      <c r="J15" s="23"/>
      <c r="K15" s="20"/>
      <c r="L15" s="102" t="s">
        <v>77</v>
      </c>
    </row>
    <row r="16" spans="2:12" s="16" customFormat="1" ht="15.75" customHeight="1">
      <c r="B16" s="19">
        <v>6</v>
      </c>
      <c r="C16" s="178"/>
      <c r="D16" s="179"/>
      <c r="E16" s="21"/>
      <c r="F16" s="19">
        <f t="shared" si="0"/>
        <v>0</v>
      </c>
      <c r="G16" s="110"/>
      <c r="H16" s="22"/>
      <c r="I16" s="19"/>
      <c r="J16" s="23"/>
      <c r="K16" s="20"/>
      <c r="L16" s="102" t="s">
        <v>77</v>
      </c>
    </row>
    <row r="17" spans="2:12" s="16" customFormat="1" ht="15.75" customHeight="1">
      <c r="B17" s="19">
        <v>7</v>
      </c>
      <c r="C17" s="176"/>
      <c r="D17" s="177"/>
      <c r="E17" s="21"/>
      <c r="F17" s="19">
        <f t="shared" si="0"/>
        <v>0</v>
      </c>
      <c r="G17" s="110"/>
      <c r="H17" s="22"/>
      <c r="I17" s="19"/>
      <c r="J17" s="23"/>
      <c r="K17" s="20"/>
      <c r="L17" s="102" t="s">
        <v>77</v>
      </c>
    </row>
    <row r="18" spans="2:12" s="16" customFormat="1" ht="15.75" customHeight="1">
      <c r="B18" s="19">
        <v>8</v>
      </c>
      <c r="C18" s="176"/>
      <c r="D18" s="177"/>
      <c r="E18" s="21"/>
      <c r="F18" s="19">
        <f t="shared" si="0"/>
        <v>0</v>
      </c>
      <c r="G18" s="110"/>
      <c r="H18" s="92"/>
      <c r="I18" s="19"/>
      <c r="J18" s="23"/>
      <c r="K18" s="20"/>
      <c r="L18" s="102" t="s">
        <v>77</v>
      </c>
    </row>
    <row r="19" spans="2:12" s="16" customFormat="1" ht="15.75" customHeight="1">
      <c r="B19" s="19">
        <v>9</v>
      </c>
      <c r="C19" s="178"/>
      <c r="D19" s="179"/>
      <c r="E19" s="21"/>
      <c r="F19" s="19">
        <f t="shared" si="0"/>
        <v>0</v>
      </c>
      <c r="G19" s="110"/>
      <c r="H19" s="22"/>
      <c r="I19" s="19"/>
      <c r="J19" s="23"/>
      <c r="K19" s="20"/>
      <c r="L19" s="102" t="s">
        <v>77</v>
      </c>
    </row>
    <row r="20" spans="2:12" s="16" customFormat="1" ht="15.75" customHeight="1">
      <c r="B20" s="19">
        <v>10</v>
      </c>
      <c r="C20" s="178"/>
      <c r="D20" s="179"/>
      <c r="E20" s="21"/>
      <c r="F20" s="19">
        <f t="shared" si="0"/>
        <v>0</v>
      </c>
      <c r="G20" s="110"/>
      <c r="H20" s="22"/>
      <c r="I20" s="19"/>
      <c r="J20" s="23"/>
      <c r="K20" s="20"/>
      <c r="L20" s="102" t="s">
        <v>77</v>
      </c>
    </row>
    <row r="21" spans="2:12" s="16" customFormat="1" ht="15.75" customHeight="1">
      <c r="B21" s="19">
        <v>11</v>
      </c>
      <c r="C21" s="178"/>
      <c r="D21" s="179"/>
      <c r="E21" s="21"/>
      <c r="F21" s="19">
        <f t="shared" si="0"/>
        <v>0</v>
      </c>
      <c r="G21" s="110"/>
      <c r="H21" s="22"/>
      <c r="I21" s="19"/>
      <c r="J21" s="23"/>
      <c r="K21" s="20"/>
      <c r="L21" s="102" t="s">
        <v>77</v>
      </c>
    </row>
    <row r="22" spans="2:12" s="16" customFormat="1" ht="15.75" customHeight="1">
      <c r="B22" s="19">
        <v>12</v>
      </c>
      <c r="C22" s="176"/>
      <c r="D22" s="177"/>
      <c r="E22" s="21"/>
      <c r="F22" s="19">
        <f t="shared" si="0"/>
        <v>0</v>
      </c>
      <c r="G22" s="110"/>
      <c r="H22" s="22"/>
      <c r="I22" s="19"/>
      <c r="J22" s="23"/>
      <c r="K22" s="20"/>
      <c r="L22" s="102" t="s">
        <v>77</v>
      </c>
    </row>
    <row r="23" spans="2:12" s="16" customFormat="1" ht="15.75" customHeight="1">
      <c r="B23" s="19">
        <v>13</v>
      </c>
      <c r="C23" s="176"/>
      <c r="D23" s="177"/>
      <c r="E23" s="21"/>
      <c r="F23" s="19">
        <f>E23*G23</f>
        <v>0</v>
      </c>
      <c r="G23" s="110"/>
      <c r="H23" s="22"/>
      <c r="I23" s="19"/>
      <c r="J23" s="23"/>
      <c r="K23" s="20"/>
      <c r="L23" s="102" t="s">
        <v>77</v>
      </c>
    </row>
    <row r="24" spans="2:12" s="16" customFormat="1" ht="15.75" customHeight="1">
      <c r="B24" s="19">
        <v>14</v>
      </c>
      <c r="C24" s="93"/>
      <c r="D24" s="93"/>
      <c r="E24" s="21"/>
      <c r="F24" s="19">
        <f aca="true" t="shared" si="1" ref="F24:F30">E24*G24</f>
        <v>0</v>
      </c>
      <c r="G24" s="110"/>
      <c r="H24" s="22"/>
      <c r="I24" s="19"/>
      <c r="J24" s="23"/>
      <c r="K24" s="20"/>
      <c r="L24" s="102" t="s">
        <v>77</v>
      </c>
    </row>
    <row r="25" spans="2:12" s="16" customFormat="1" ht="15.75" customHeight="1">
      <c r="B25" s="19">
        <v>15</v>
      </c>
      <c r="C25" s="178"/>
      <c r="D25" s="179"/>
      <c r="E25" s="21"/>
      <c r="F25" s="19">
        <f t="shared" si="1"/>
        <v>0</v>
      </c>
      <c r="G25" s="110"/>
      <c r="H25" s="22"/>
      <c r="I25" s="19"/>
      <c r="J25" s="23"/>
      <c r="K25" s="20"/>
      <c r="L25" s="102" t="s">
        <v>77</v>
      </c>
    </row>
    <row r="26" spans="2:12" s="16" customFormat="1" ht="15.75" customHeight="1">
      <c r="B26" s="19">
        <v>16</v>
      </c>
      <c r="C26" s="178"/>
      <c r="D26" s="179"/>
      <c r="E26" s="21"/>
      <c r="F26" s="19">
        <f t="shared" si="1"/>
        <v>0</v>
      </c>
      <c r="G26" s="110"/>
      <c r="H26" s="22"/>
      <c r="I26" s="19"/>
      <c r="J26" s="23"/>
      <c r="K26" s="20"/>
      <c r="L26" s="102" t="s">
        <v>77</v>
      </c>
    </row>
    <row r="27" spans="2:12" s="16" customFormat="1" ht="15.75" customHeight="1">
      <c r="B27" s="19">
        <v>17</v>
      </c>
      <c r="C27" s="180"/>
      <c r="D27" s="181"/>
      <c r="E27" s="21"/>
      <c r="F27" s="19">
        <f t="shared" si="1"/>
        <v>0</v>
      </c>
      <c r="G27" s="110"/>
      <c r="H27" s="22"/>
      <c r="I27" s="19"/>
      <c r="J27" s="23"/>
      <c r="K27" s="20"/>
      <c r="L27" s="102" t="s">
        <v>77</v>
      </c>
    </row>
    <row r="28" spans="2:12" s="16" customFormat="1" ht="15.75" customHeight="1">
      <c r="B28" s="19">
        <v>18</v>
      </c>
      <c r="C28" s="180"/>
      <c r="D28" s="181"/>
      <c r="E28" s="21"/>
      <c r="F28" s="19">
        <f t="shared" si="1"/>
        <v>0</v>
      </c>
      <c r="G28" s="110"/>
      <c r="H28" s="22"/>
      <c r="I28" s="19"/>
      <c r="J28" s="23"/>
      <c r="K28" s="20"/>
      <c r="L28" s="102" t="s">
        <v>77</v>
      </c>
    </row>
    <row r="29" spans="2:12" s="16" customFormat="1" ht="15.75" customHeight="1">
      <c r="B29" s="19">
        <v>19</v>
      </c>
      <c r="C29" s="180"/>
      <c r="D29" s="181"/>
      <c r="E29" s="21"/>
      <c r="F29" s="19">
        <f t="shared" si="1"/>
        <v>0</v>
      </c>
      <c r="G29" s="110"/>
      <c r="H29" s="22"/>
      <c r="I29" s="19"/>
      <c r="J29" s="23"/>
      <c r="K29" s="20"/>
      <c r="L29" s="102" t="s">
        <v>77</v>
      </c>
    </row>
    <row r="30" spans="2:12" s="16" customFormat="1" ht="15.75" customHeight="1">
      <c r="B30" s="19">
        <v>20</v>
      </c>
      <c r="C30" s="180"/>
      <c r="D30" s="181"/>
      <c r="E30" s="21"/>
      <c r="F30" s="19">
        <f t="shared" si="1"/>
        <v>0</v>
      </c>
      <c r="G30" s="110"/>
      <c r="H30" s="22"/>
      <c r="I30" s="19"/>
      <c r="J30" s="23"/>
      <c r="K30" s="20"/>
      <c r="L30" s="102" t="s">
        <v>77</v>
      </c>
    </row>
    <row r="31" ht="3.75" customHeight="1"/>
    <row r="32" spans="8:12" ht="12.75">
      <c r="H32" s="139" t="s">
        <v>74</v>
      </c>
      <c r="I32" s="140"/>
      <c r="J32" s="140"/>
      <c r="K32" s="140"/>
      <c r="L32" s="140"/>
    </row>
    <row r="33" spans="2:12" ht="12.75">
      <c r="B33" s="140" t="s">
        <v>28</v>
      </c>
      <c r="C33" s="140"/>
      <c r="D33" s="140"/>
      <c r="E33" s="140"/>
      <c r="F33" s="140"/>
      <c r="G33" s="13"/>
      <c r="H33" s="140" t="s">
        <v>13</v>
      </c>
      <c r="I33" s="140"/>
      <c r="J33" s="140"/>
      <c r="K33" s="140"/>
      <c r="L33" s="140"/>
    </row>
    <row r="34" spans="2:12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7" spans="2:12" ht="12.75">
      <c r="B37" s="143">
        <f>D4</f>
        <v>0</v>
      </c>
      <c r="C37" s="143"/>
      <c r="D37" s="143"/>
      <c r="E37" s="143"/>
      <c r="F37" s="143"/>
      <c r="G37" s="13"/>
      <c r="H37" s="143">
        <f>I4</f>
        <v>0</v>
      </c>
      <c r="I37" s="143"/>
      <c r="J37" s="143"/>
      <c r="K37" s="143"/>
      <c r="L37" s="143"/>
    </row>
    <row r="38" spans="2:12" ht="12.75">
      <c r="B38" s="140">
        <f>D5</f>
        <v>0</v>
      </c>
      <c r="C38" s="140"/>
      <c r="D38" s="140"/>
      <c r="E38" s="140"/>
      <c r="F38" s="140"/>
      <c r="H38" s="140">
        <f>I5</f>
        <v>0</v>
      </c>
      <c r="I38" s="140"/>
      <c r="J38" s="140"/>
      <c r="K38" s="140"/>
      <c r="L38" s="140"/>
    </row>
    <row r="39" spans="2:7" ht="12.75">
      <c r="B39" s="144" t="s">
        <v>24</v>
      </c>
      <c r="C39" s="144"/>
      <c r="D39" s="144"/>
      <c r="E39" s="144"/>
      <c r="F39" s="144"/>
      <c r="G39" s="14"/>
    </row>
    <row r="40" spans="2:7" ht="12.75">
      <c r="B40" s="144" t="s">
        <v>25</v>
      </c>
      <c r="C40" s="144"/>
      <c r="D40" s="144"/>
      <c r="E40" s="144"/>
      <c r="F40" s="144"/>
      <c r="G40" s="14"/>
    </row>
    <row r="41" spans="2:7" ht="12.75">
      <c r="B41" s="140"/>
      <c r="C41" s="140"/>
      <c r="D41" s="140"/>
      <c r="E41" s="140"/>
      <c r="F41" s="140"/>
      <c r="G41" s="13"/>
    </row>
    <row r="45" spans="2:12" ht="12.7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 ht="12.7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ht="12.7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 ht="409.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 ht="409.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</sheetData>
  <sheetProtection/>
  <mergeCells count="54">
    <mergeCell ref="C28:D28"/>
    <mergeCell ref="C29:D29"/>
    <mergeCell ref="C30:D30"/>
    <mergeCell ref="C21:D21"/>
    <mergeCell ref="C22:D22"/>
    <mergeCell ref="C23:D23"/>
    <mergeCell ref="C25:D25"/>
    <mergeCell ref="C26:D26"/>
    <mergeCell ref="C27:D27"/>
    <mergeCell ref="C15:D15"/>
    <mergeCell ref="C16:D16"/>
    <mergeCell ref="C17:D17"/>
    <mergeCell ref="C18:D18"/>
    <mergeCell ref="C19:D19"/>
    <mergeCell ref="C20:D20"/>
    <mergeCell ref="J10:K10"/>
    <mergeCell ref="F9:F10"/>
    <mergeCell ref="G9:L9"/>
    <mergeCell ref="C9:E10"/>
    <mergeCell ref="G10:H10"/>
    <mergeCell ref="H33:L33"/>
    <mergeCell ref="C11:D11"/>
    <mergeCell ref="C12:D12"/>
    <mergeCell ref="C13:D13"/>
    <mergeCell ref="C14:D14"/>
    <mergeCell ref="G8:H8"/>
    <mergeCell ref="I7:L7"/>
    <mergeCell ref="G7:H7"/>
    <mergeCell ref="D7:E7"/>
    <mergeCell ref="D8:E8"/>
    <mergeCell ref="I8:L8"/>
    <mergeCell ref="I5:L5"/>
    <mergeCell ref="G5:H5"/>
    <mergeCell ref="G6:H6"/>
    <mergeCell ref="D6:E6"/>
    <mergeCell ref="I6:L6"/>
    <mergeCell ref="D5:E5"/>
    <mergeCell ref="B1:L1"/>
    <mergeCell ref="B2:L2"/>
    <mergeCell ref="I4:L4"/>
    <mergeCell ref="C3:E3"/>
    <mergeCell ref="D4:E4"/>
    <mergeCell ref="G3:L3"/>
    <mergeCell ref="G4:H4"/>
    <mergeCell ref="H32:L32"/>
    <mergeCell ref="B9:B10"/>
    <mergeCell ref="B41:F41"/>
    <mergeCell ref="B37:F37"/>
    <mergeCell ref="B33:F33"/>
    <mergeCell ref="B38:F38"/>
    <mergeCell ref="B40:F40"/>
    <mergeCell ref="H37:L37"/>
    <mergeCell ref="H38:L38"/>
    <mergeCell ref="B39:F39"/>
  </mergeCells>
  <printOptions/>
  <pageMargins left="1.248031496" right="0.511811023622047" top="0.669291338582677" bottom="0.47244094488189" header="0.511811023622047" footer="0.27559055118110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31">
      <selection activeCell="M26" sqref="M25:M26"/>
    </sheetView>
  </sheetViews>
  <sheetFormatPr defaultColWidth="9.140625" defaultRowHeight="12.75"/>
  <cols>
    <col min="1" max="1" width="4.28125" style="0" customWidth="1"/>
    <col min="2" max="2" width="47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5.421875" style="0" customWidth="1"/>
    <col min="10" max="10" width="4.7109375" style="0" customWidth="1"/>
    <col min="11" max="11" width="5.00390625" style="0" customWidth="1"/>
    <col min="12" max="12" width="7.421875" style="0" customWidth="1"/>
    <col min="13" max="13" width="9.00390625" style="0" customWidth="1"/>
    <col min="14" max="14" width="4.57421875" style="0" customWidth="1"/>
    <col min="15" max="15" width="4.421875" style="0" customWidth="1"/>
    <col min="16" max="16" width="6.57421875" style="0" customWidth="1"/>
    <col min="17" max="17" width="11.28125" style="0" customWidth="1"/>
    <col min="18" max="18" width="9.57421875" style="0" customWidth="1"/>
    <col min="20" max="20" width="4.28125" style="0" customWidth="1"/>
    <col min="21" max="21" width="10.00390625" style="0" customWidth="1"/>
    <col min="22" max="22" width="9.140625" style="0" customWidth="1"/>
    <col min="23" max="23" width="12.00390625" style="0" customWidth="1"/>
    <col min="24" max="24" width="11.57421875" style="0" customWidth="1"/>
    <col min="25" max="25" width="8.57421875" style="0" customWidth="1"/>
    <col min="26" max="26" width="19.8515625" style="0" customWidth="1"/>
    <col min="27" max="27" width="10.421875" style="0" customWidth="1"/>
    <col min="28" max="28" width="7.421875" style="0" customWidth="1"/>
    <col min="29" max="30" width="10.421875" style="0" customWidth="1"/>
    <col min="31" max="32" width="8.57421875" style="0" customWidth="1"/>
    <col min="33" max="33" width="12.00390625" style="0" customWidth="1"/>
    <col min="34" max="43" width="9.140625" style="0" customWidth="1"/>
  </cols>
  <sheetData>
    <row r="1" spans="1:18" ht="15.75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5.75">
      <c r="A2" s="145" t="s">
        <v>68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7" ht="4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6" ht="13.5" thickBot="1">
      <c r="A4" s="24" t="s">
        <v>75</v>
      </c>
      <c r="B4" s="9"/>
      <c r="C4" s="9"/>
      <c r="D4" s="9"/>
      <c r="E4" s="9"/>
      <c r="F4" s="9"/>
    </row>
    <row r="5" spans="1:36" ht="13.5" customHeight="1" thickBot="1" thickTop="1">
      <c r="A5" s="194" t="s">
        <v>1</v>
      </c>
      <c r="B5" s="189" t="s">
        <v>30</v>
      </c>
      <c r="C5" s="189" t="s">
        <v>23</v>
      </c>
      <c r="D5" s="191" t="s">
        <v>9</v>
      </c>
      <c r="E5" s="192"/>
      <c r="F5" s="192"/>
      <c r="G5" s="192"/>
      <c r="H5" s="192"/>
      <c r="I5" s="193"/>
      <c r="J5" s="194" t="s">
        <v>23</v>
      </c>
      <c r="K5" s="191" t="s">
        <v>14</v>
      </c>
      <c r="L5" s="192"/>
      <c r="M5" s="192"/>
      <c r="N5" s="192"/>
      <c r="O5" s="192"/>
      <c r="P5" s="193"/>
      <c r="Q5" s="210" t="s">
        <v>15</v>
      </c>
      <c r="R5" s="189" t="s">
        <v>22</v>
      </c>
      <c r="AB5" s="36"/>
      <c r="AC5" s="36"/>
      <c r="AD5" s="36"/>
      <c r="AE5" s="36"/>
      <c r="AF5" s="36"/>
      <c r="AG5" s="36"/>
      <c r="AH5" s="36"/>
      <c r="AI5" s="36"/>
      <c r="AJ5" s="36"/>
    </row>
    <row r="6" spans="1:34" ht="24.75" customHeight="1" thickBot="1" thickTop="1">
      <c r="A6" s="195"/>
      <c r="B6" s="190"/>
      <c r="C6" s="190"/>
      <c r="D6" s="202" t="s">
        <v>27</v>
      </c>
      <c r="E6" s="203"/>
      <c r="F6" s="96" t="s">
        <v>16</v>
      </c>
      <c r="G6" s="202" t="s">
        <v>17</v>
      </c>
      <c r="H6" s="203"/>
      <c r="I6" s="96" t="s">
        <v>18</v>
      </c>
      <c r="J6" s="195"/>
      <c r="K6" s="202" t="s">
        <v>27</v>
      </c>
      <c r="L6" s="203"/>
      <c r="M6" s="96" t="s">
        <v>16</v>
      </c>
      <c r="N6" s="202" t="s">
        <v>17</v>
      </c>
      <c r="O6" s="203"/>
      <c r="P6" s="96" t="s">
        <v>18</v>
      </c>
      <c r="Q6" s="211"/>
      <c r="R6" s="190"/>
      <c r="W6" s="37" t="s">
        <v>38</v>
      </c>
      <c r="X6" s="37" t="s">
        <v>39</v>
      </c>
      <c r="Y6" s="37" t="s">
        <v>32</v>
      </c>
      <c r="Z6" s="37" t="s">
        <v>33</v>
      </c>
      <c r="AA6" s="37" t="s">
        <v>34</v>
      </c>
      <c r="AB6" s="37" t="s">
        <v>35</v>
      </c>
      <c r="AC6" s="37" t="s">
        <v>42</v>
      </c>
      <c r="AD6" s="37" t="s">
        <v>43</v>
      </c>
      <c r="AE6" s="37" t="s">
        <v>44</v>
      </c>
      <c r="AF6" s="37" t="s">
        <v>45</v>
      </c>
      <c r="AG6" s="37"/>
      <c r="AH6" s="37"/>
    </row>
    <row r="7" spans="1:18" ht="7.5" customHeight="1" thickTop="1">
      <c r="A7" s="10">
        <v>1</v>
      </c>
      <c r="B7" s="11">
        <v>2</v>
      </c>
      <c r="C7" s="11">
        <v>3</v>
      </c>
      <c r="D7" s="208">
        <v>4</v>
      </c>
      <c r="E7" s="209"/>
      <c r="F7" s="11">
        <v>5</v>
      </c>
      <c r="G7" s="208">
        <v>6</v>
      </c>
      <c r="H7" s="209"/>
      <c r="I7" s="11">
        <v>7</v>
      </c>
      <c r="J7" s="11">
        <v>8</v>
      </c>
      <c r="K7" s="208">
        <v>9</v>
      </c>
      <c r="L7" s="209"/>
      <c r="M7" s="11">
        <v>10</v>
      </c>
      <c r="N7" s="208">
        <v>11</v>
      </c>
      <c r="O7" s="209"/>
      <c r="P7" s="11">
        <v>12</v>
      </c>
      <c r="Q7" s="12">
        <v>13</v>
      </c>
      <c r="R7" s="11">
        <v>14</v>
      </c>
    </row>
    <row r="8" spans="1:41" s="17" customFormat="1" ht="25.5" customHeight="1">
      <c r="A8" s="95">
        <v>1</v>
      </c>
      <c r="B8" s="103">
        <f>SKP!C11</f>
        <v>0</v>
      </c>
      <c r="C8" s="25">
        <f>SKP!F11</f>
        <v>0</v>
      </c>
      <c r="D8" s="73">
        <f>SKP!G11</f>
        <v>0</v>
      </c>
      <c r="E8" s="74">
        <f>SKP!H11</f>
        <v>0</v>
      </c>
      <c r="F8" s="75">
        <f>SKP!I11</f>
        <v>0</v>
      </c>
      <c r="G8" s="73">
        <f>SKP!J11</f>
        <v>0</v>
      </c>
      <c r="H8" s="75">
        <f>SKP!K11</f>
        <v>0</v>
      </c>
      <c r="I8" s="98" t="s">
        <v>77</v>
      </c>
      <c r="J8" s="25">
        <f>K8*SKP!E11</f>
        <v>0</v>
      </c>
      <c r="K8" s="99"/>
      <c r="L8" s="74">
        <f aca="true" t="shared" si="0" ref="L8:L27">E8</f>
        <v>0</v>
      </c>
      <c r="M8" s="25"/>
      <c r="N8" s="23"/>
      <c r="O8" s="75">
        <f aca="true" t="shared" si="1" ref="O8:O27">H8</f>
        <v>0</v>
      </c>
      <c r="P8" s="97" t="s">
        <v>77</v>
      </c>
      <c r="Q8" s="100" t="e">
        <f aca="true" t="shared" si="2" ref="Q8:Q27">AG8</f>
        <v>#DIV/0!</v>
      </c>
      <c r="R8" s="100" t="e">
        <f aca="true" t="shared" si="3" ref="R8:R27">IF(I8="-",IF(P8="-",Q8/3,Q8/4),Q8/4)</f>
        <v>#DIV/0!</v>
      </c>
      <c r="T8" s="17">
        <f aca="true" t="shared" si="4" ref="T8:T27">IF(D8&gt;0,1,0)</f>
        <v>0</v>
      </c>
      <c r="U8" s="17">
        <f aca="true" t="shared" si="5" ref="U8:U27">_xlfn.IFERROR(R8,0)</f>
        <v>0</v>
      </c>
      <c r="W8" s="17" t="e">
        <f aca="true" t="shared" si="6" ref="W8:W27">100-(N8/G8*100)</f>
        <v>#DIV/0!</v>
      </c>
      <c r="X8" s="38" t="e">
        <f aca="true" t="shared" si="7" ref="X8:X27">100-(P8/I8*100)</f>
        <v>#VALUE!</v>
      </c>
      <c r="Y8" s="17" t="e">
        <f aca="true" t="shared" si="8" ref="Y8:Y27">K8/D8*100</f>
        <v>#DIV/0!</v>
      </c>
      <c r="Z8" s="17" t="e">
        <f aca="true" t="shared" si="9" ref="Z8:Z27">M8/F8*100</f>
        <v>#DIV/0!</v>
      </c>
      <c r="AA8" s="34" t="e">
        <f aca="true" t="shared" si="10" ref="AA8:AA27">IF(W8&gt;24,AD8,AC8)</f>
        <v>#DIV/0!</v>
      </c>
      <c r="AB8" s="34" t="e">
        <f aca="true" t="shared" si="11" ref="AB8:AB27">IF(X8&gt;24,AF8,AE8)</f>
        <v>#VALUE!</v>
      </c>
      <c r="AC8" s="17" t="e">
        <f aca="true" t="shared" si="12" ref="AC8:AC27">((1.76*G8-N8)/G8)*100</f>
        <v>#DIV/0!</v>
      </c>
      <c r="AD8" s="17" t="e">
        <f aca="true" t="shared" si="13" ref="AD8:AD27">76-((((1.76*G8-N8)/G8)*100)-100)</f>
        <v>#DIV/0!</v>
      </c>
      <c r="AE8" t="e">
        <f aca="true" t="shared" si="14" ref="AE8:AE27">((1.76*I8-P8)/I8)*100</f>
        <v>#VALUE!</v>
      </c>
      <c r="AF8" t="e">
        <f aca="true" t="shared" si="15" ref="AF8:AF27">76-((((1.76*I8-P8)/I8)*100)-100)</f>
        <v>#VALUE!</v>
      </c>
      <c r="AG8" t="e">
        <f aca="true" t="shared" si="16" ref="AG8:AG27">_xlfn.IFERROR(SUM(Y8:AB8),SUM(Y8:AA8))</f>
        <v>#DIV/0!</v>
      </c>
      <c r="AH8"/>
      <c r="AK8" s="39" t="e">
        <f aca="true" t="shared" si="17" ref="AK8:AK27">100-(N8/G8*100)</f>
        <v>#DIV/0!</v>
      </c>
      <c r="AL8" s="40" t="e">
        <f aca="true" t="shared" si="18" ref="AL8:AL27">100-(P8/I8*100)</f>
        <v>#VALUE!</v>
      </c>
      <c r="AM8" s="34" t="e">
        <f aca="true" t="shared" si="19" ref="AM8:AM27">IF(AND(AK8&gt;24,AL8&gt;24),(_xlfn.IFERROR(((K8/D8*100)+(M8/F8*100)+(76-((((1.76*G8-N8)/G8)*100)-100))+(76-((((1.76*I8-P8)/I8)*100)-100))),((K8/D8*100)+(M8/F8*100)+(76-((((1.76*G8-N8)/G8)*100)-100))))),(_xlfn.IFERROR(((K8/D8*100)+(M8/F8*100)+(((1.76*G8-N8)/G8)*100))+(((1.76*I8-P8)/I8)*100),((K8/D8*100)+(M8/F8*100)+(((1.76*G8-N8)/G8)*100)))))</f>
        <v>#DIV/0!</v>
      </c>
      <c r="AN8" s="36" t="e">
        <f aca="true" t="shared" si="20" ref="AN8:AN27">IF(AK8&gt;24,(((K8/D8*100)+(M8/F8*100)+(76-((((1.76*G8-N8)/G8)*100)-100)))),(((K8/D8*100)+(M8/F8*100)+(((1.76*G8-N8)/G8)*100))))</f>
        <v>#DIV/0!</v>
      </c>
      <c r="AO8" s="17" t="e">
        <f aca="true" t="shared" si="21" ref="AO8:AO27">_xlfn.IFERROR(AM8,AN8)</f>
        <v>#DIV/0!</v>
      </c>
    </row>
    <row r="9" spans="1:41" s="17" customFormat="1" ht="15.75" customHeight="1">
      <c r="A9" s="95">
        <v>2</v>
      </c>
      <c r="B9" s="103">
        <f>SKP!C12</f>
        <v>0</v>
      </c>
      <c r="C9" s="25">
        <f>SKP!F12</f>
        <v>0</v>
      </c>
      <c r="D9" s="73">
        <f>SKP!G12</f>
        <v>0</v>
      </c>
      <c r="E9" s="74">
        <f>SKP!H12</f>
        <v>0</v>
      </c>
      <c r="F9" s="75">
        <f>SKP!I12</f>
        <v>0</v>
      </c>
      <c r="G9" s="73">
        <f>SKP!J12</f>
        <v>0</v>
      </c>
      <c r="H9" s="75">
        <f>SKP!K12</f>
        <v>0</v>
      </c>
      <c r="I9" s="98" t="s">
        <v>77</v>
      </c>
      <c r="J9" s="25">
        <f>K9*SKP!E12</f>
        <v>0</v>
      </c>
      <c r="K9" s="99"/>
      <c r="L9" s="74">
        <f t="shared" si="0"/>
        <v>0</v>
      </c>
      <c r="M9" s="25"/>
      <c r="N9" s="23"/>
      <c r="O9" s="75">
        <f t="shared" si="1"/>
        <v>0</v>
      </c>
      <c r="P9" s="97" t="s">
        <v>77</v>
      </c>
      <c r="Q9" s="100" t="e">
        <f t="shared" si="2"/>
        <v>#DIV/0!</v>
      </c>
      <c r="R9" s="100" t="e">
        <f t="shared" si="3"/>
        <v>#DIV/0!</v>
      </c>
      <c r="T9" s="17">
        <f t="shared" si="4"/>
        <v>0</v>
      </c>
      <c r="U9" s="17">
        <f t="shared" si="5"/>
        <v>0</v>
      </c>
      <c r="W9" s="17" t="e">
        <f t="shared" si="6"/>
        <v>#DIV/0!</v>
      </c>
      <c r="X9" s="38" t="e">
        <f t="shared" si="7"/>
        <v>#VALUE!</v>
      </c>
      <c r="Y9" s="17" t="e">
        <f t="shared" si="8"/>
        <v>#DIV/0!</v>
      </c>
      <c r="Z9" s="17" t="e">
        <f t="shared" si="9"/>
        <v>#DIV/0!</v>
      </c>
      <c r="AA9" s="34" t="e">
        <f t="shared" si="10"/>
        <v>#DIV/0!</v>
      </c>
      <c r="AB9" s="34" t="e">
        <f t="shared" si="11"/>
        <v>#VALUE!</v>
      </c>
      <c r="AC9" s="17" t="e">
        <f t="shared" si="12"/>
        <v>#DIV/0!</v>
      </c>
      <c r="AD9" s="17" t="e">
        <f t="shared" si="13"/>
        <v>#DIV/0!</v>
      </c>
      <c r="AE9" t="e">
        <f t="shared" si="14"/>
        <v>#VALUE!</v>
      </c>
      <c r="AF9" t="e">
        <f t="shared" si="15"/>
        <v>#VALUE!</v>
      </c>
      <c r="AG9" t="e">
        <f t="shared" si="16"/>
        <v>#DIV/0!</v>
      </c>
      <c r="AH9"/>
      <c r="AK9" s="39" t="e">
        <f t="shared" si="17"/>
        <v>#DIV/0!</v>
      </c>
      <c r="AL9" s="40" t="e">
        <f t="shared" si="18"/>
        <v>#VALUE!</v>
      </c>
      <c r="AM9" s="34" t="e">
        <f t="shared" si="19"/>
        <v>#DIV/0!</v>
      </c>
      <c r="AN9" s="36" t="e">
        <f t="shared" si="20"/>
        <v>#DIV/0!</v>
      </c>
      <c r="AO9" s="17" t="e">
        <f t="shared" si="21"/>
        <v>#DIV/0!</v>
      </c>
    </row>
    <row r="10" spans="1:41" s="17" customFormat="1" ht="15.75" customHeight="1">
      <c r="A10" s="95">
        <v>3</v>
      </c>
      <c r="B10" s="103">
        <f>SKP!C13</f>
        <v>0</v>
      </c>
      <c r="C10" s="25">
        <f>SKP!F13</f>
        <v>0</v>
      </c>
      <c r="D10" s="73">
        <f>SKP!G13</f>
        <v>0</v>
      </c>
      <c r="E10" s="74">
        <f>SKP!H13</f>
        <v>0</v>
      </c>
      <c r="F10" s="75">
        <f>SKP!I13</f>
        <v>0</v>
      </c>
      <c r="G10" s="73">
        <f>SKP!J13</f>
        <v>0</v>
      </c>
      <c r="H10" s="75">
        <f>SKP!K13</f>
        <v>0</v>
      </c>
      <c r="I10" s="98" t="s">
        <v>77</v>
      </c>
      <c r="J10" s="25">
        <f>K10*SKP!E13</f>
        <v>0</v>
      </c>
      <c r="K10" s="99"/>
      <c r="L10" s="74">
        <f t="shared" si="0"/>
        <v>0</v>
      </c>
      <c r="M10" s="25"/>
      <c r="N10" s="23"/>
      <c r="O10" s="75">
        <f t="shared" si="1"/>
        <v>0</v>
      </c>
      <c r="P10" s="97" t="s">
        <v>77</v>
      </c>
      <c r="Q10" s="100" t="e">
        <f t="shared" si="2"/>
        <v>#DIV/0!</v>
      </c>
      <c r="R10" s="100" t="e">
        <f t="shared" si="3"/>
        <v>#DIV/0!</v>
      </c>
      <c r="T10" s="17">
        <f t="shared" si="4"/>
        <v>0</v>
      </c>
      <c r="U10" s="17">
        <f t="shared" si="5"/>
        <v>0</v>
      </c>
      <c r="W10" s="17" t="e">
        <f t="shared" si="6"/>
        <v>#DIV/0!</v>
      </c>
      <c r="X10" s="38" t="e">
        <f t="shared" si="7"/>
        <v>#VALUE!</v>
      </c>
      <c r="Y10" s="17" t="e">
        <f t="shared" si="8"/>
        <v>#DIV/0!</v>
      </c>
      <c r="Z10" s="17" t="e">
        <f t="shared" si="9"/>
        <v>#DIV/0!</v>
      </c>
      <c r="AA10" s="34" t="e">
        <f t="shared" si="10"/>
        <v>#DIV/0!</v>
      </c>
      <c r="AB10" s="34" t="e">
        <f t="shared" si="11"/>
        <v>#VALUE!</v>
      </c>
      <c r="AC10" s="17" t="e">
        <f t="shared" si="12"/>
        <v>#DIV/0!</v>
      </c>
      <c r="AD10" s="17" t="e">
        <f t="shared" si="13"/>
        <v>#DIV/0!</v>
      </c>
      <c r="AE10" t="e">
        <f t="shared" si="14"/>
        <v>#VALUE!</v>
      </c>
      <c r="AF10" t="e">
        <f t="shared" si="15"/>
        <v>#VALUE!</v>
      </c>
      <c r="AG10" t="e">
        <f t="shared" si="16"/>
        <v>#DIV/0!</v>
      </c>
      <c r="AH10"/>
      <c r="AK10" s="39" t="e">
        <f t="shared" si="17"/>
        <v>#DIV/0!</v>
      </c>
      <c r="AL10" s="40" t="e">
        <f t="shared" si="18"/>
        <v>#VALUE!</v>
      </c>
      <c r="AM10" s="34" t="e">
        <f t="shared" si="19"/>
        <v>#DIV/0!</v>
      </c>
      <c r="AN10" s="36" t="e">
        <f t="shared" si="20"/>
        <v>#DIV/0!</v>
      </c>
      <c r="AO10" s="17" t="e">
        <f t="shared" si="21"/>
        <v>#DIV/0!</v>
      </c>
    </row>
    <row r="11" spans="1:41" s="17" customFormat="1" ht="15.75" customHeight="1">
      <c r="A11" s="95">
        <v>4</v>
      </c>
      <c r="B11" s="103">
        <f>SKP!C14</f>
        <v>0</v>
      </c>
      <c r="C11" s="25">
        <f>SKP!F14</f>
        <v>0</v>
      </c>
      <c r="D11" s="73">
        <f>SKP!G14</f>
        <v>0</v>
      </c>
      <c r="E11" s="74">
        <f>SKP!H14</f>
        <v>0</v>
      </c>
      <c r="F11" s="75">
        <f>SKP!I14</f>
        <v>0</v>
      </c>
      <c r="G11" s="73">
        <f>SKP!J14</f>
        <v>0</v>
      </c>
      <c r="H11" s="75">
        <f>SKP!K14</f>
        <v>0</v>
      </c>
      <c r="I11" s="98" t="s">
        <v>77</v>
      </c>
      <c r="J11" s="25">
        <f>K11*SKP!E14</f>
        <v>0</v>
      </c>
      <c r="K11" s="99"/>
      <c r="L11" s="74">
        <f t="shared" si="0"/>
        <v>0</v>
      </c>
      <c r="M11" s="25"/>
      <c r="N11" s="23"/>
      <c r="O11" s="75">
        <f t="shared" si="1"/>
        <v>0</v>
      </c>
      <c r="P11" s="97" t="s">
        <v>77</v>
      </c>
      <c r="Q11" s="100" t="e">
        <f t="shared" si="2"/>
        <v>#DIV/0!</v>
      </c>
      <c r="R11" s="100" t="e">
        <f t="shared" si="3"/>
        <v>#DIV/0!</v>
      </c>
      <c r="T11" s="17">
        <f t="shared" si="4"/>
        <v>0</v>
      </c>
      <c r="U11" s="17">
        <f t="shared" si="5"/>
        <v>0</v>
      </c>
      <c r="W11" s="17" t="e">
        <f t="shared" si="6"/>
        <v>#DIV/0!</v>
      </c>
      <c r="X11" s="38" t="e">
        <f t="shared" si="7"/>
        <v>#VALUE!</v>
      </c>
      <c r="Y11" s="17" t="e">
        <f t="shared" si="8"/>
        <v>#DIV/0!</v>
      </c>
      <c r="Z11" s="17" t="e">
        <f t="shared" si="9"/>
        <v>#DIV/0!</v>
      </c>
      <c r="AA11" s="34" t="e">
        <f t="shared" si="10"/>
        <v>#DIV/0!</v>
      </c>
      <c r="AB11" s="34" t="e">
        <f t="shared" si="11"/>
        <v>#VALUE!</v>
      </c>
      <c r="AC11" s="17" t="e">
        <f t="shared" si="12"/>
        <v>#DIV/0!</v>
      </c>
      <c r="AD11" s="17" t="e">
        <f t="shared" si="13"/>
        <v>#DIV/0!</v>
      </c>
      <c r="AE11" t="e">
        <f t="shared" si="14"/>
        <v>#VALUE!</v>
      </c>
      <c r="AF11" t="e">
        <f t="shared" si="15"/>
        <v>#VALUE!</v>
      </c>
      <c r="AG11" t="e">
        <f t="shared" si="16"/>
        <v>#DIV/0!</v>
      </c>
      <c r="AH11"/>
      <c r="AK11" s="39" t="e">
        <f t="shared" si="17"/>
        <v>#DIV/0!</v>
      </c>
      <c r="AL11" s="40" t="e">
        <f t="shared" si="18"/>
        <v>#VALUE!</v>
      </c>
      <c r="AM11" s="34" t="e">
        <f t="shared" si="19"/>
        <v>#DIV/0!</v>
      </c>
      <c r="AN11" s="36" t="e">
        <f t="shared" si="20"/>
        <v>#DIV/0!</v>
      </c>
      <c r="AO11" s="17" t="e">
        <f t="shared" si="21"/>
        <v>#DIV/0!</v>
      </c>
    </row>
    <row r="12" spans="1:41" s="17" customFormat="1" ht="15" customHeight="1">
      <c r="A12" s="95">
        <v>5</v>
      </c>
      <c r="B12" s="103">
        <f>SKP!C15</f>
        <v>0</v>
      </c>
      <c r="C12" s="25">
        <f>SKP!F15</f>
        <v>0</v>
      </c>
      <c r="D12" s="73">
        <f>SKP!G15</f>
        <v>0</v>
      </c>
      <c r="E12" s="74">
        <f>SKP!H15</f>
        <v>0</v>
      </c>
      <c r="F12" s="75">
        <f>SKP!I15</f>
        <v>0</v>
      </c>
      <c r="G12" s="73">
        <f>SKP!J15</f>
        <v>0</v>
      </c>
      <c r="H12" s="75">
        <f>SKP!K15</f>
        <v>0</v>
      </c>
      <c r="I12" s="98" t="s">
        <v>77</v>
      </c>
      <c r="J12" s="25">
        <f>K12*SKP!E15</f>
        <v>0</v>
      </c>
      <c r="K12" s="99"/>
      <c r="L12" s="74">
        <f t="shared" si="0"/>
        <v>0</v>
      </c>
      <c r="M12" s="25"/>
      <c r="N12" s="23"/>
      <c r="O12" s="75">
        <f t="shared" si="1"/>
        <v>0</v>
      </c>
      <c r="P12" s="97" t="s">
        <v>77</v>
      </c>
      <c r="Q12" s="100" t="e">
        <f t="shared" si="2"/>
        <v>#DIV/0!</v>
      </c>
      <c r="R12" s="100" t="e">
        <f t="shared" si="3"/>
        <v>#DIV/0!</v>
      </c>
      <c r="T12" s="17">
        <f t="shared" si="4"/>
        <v>0</v>
      </c>
      <c r="U12" s="17">
        <f t="shared" si="5"/>
        <v>0</v>
      </c>
      <c r="W12" s="17" t="e">
        <f t="shared" si="6"/>
        <v>#DIV/0!</v>
      </c>
      <c r="X12" s="38" t="e">
        <f t="shared" si="7"/>
        <v>#VALUE!</v>
      </c>
      <c r="Y12" s="17" t="e">
        <f t="shared" si="8"/>
        <v>#DIV/0!</v>
      </c>
      <c r="Z12" s="17" t="e">
        <f t="shared" si="9"/>
        <v>#DIV/0!</v>
      </c>
      <c r="AA12" s="34" t="e">
        <f t="shared" si="10"/>
        <v>#DIV/0!</v>
      </c>
      <c r="AB12" s="34" t="e">
        <f t="shared" si="11"/>
        <v>#VALUE!</v>
      </c>
      <c r="AC12" s="17" t="e">
        <f t="shared" si="12"/>
        <v>#DIV/0!</v>
      </c>
      <c r="AD12" s="17" t="e">
        <f t="shared" si="13"/>
        <v>#DIV/0!</v>
      </c>
      <c r="AE12" t="e">
        <f t="shared" si="14"/>
        <v>#VALUE!</v>
      </c>
      <c r="AF12" t="e">
        <f t="shared" si="15"/>
        <v>#VALUE!</v>
      </c>
      <c r="AG12" t="e">
        <f t="shared" si="16"/>
        <v>#DIV/0!</v>
      </c>
      <c r="AH12"/>
      <c r="AI12" s="36"/>
      <c r="AJ12" s="36"/>
      <c r="AK12" s="39" t="e">
        <f t="shared" si="17"/>
        <v>#DIV/0!</v>
      </c>
      <c r="AL12" s="40" t="e">
        <f t="shared" si="18"/>
        <v>#VALUE!</v>
      </c>
      <c r="AM12" s="34" t="e">
        <f t="shared" si="19"/>
        <v>#DIV/0!</v>
      </c>
      <c r="AN12" s="36" t="e">
        <f t="shared" si="20"/>
        <v>#DIV/0!</v>
      </c>
      <c r="AO12" s="17" t="e">
        <f t="shared" si="21"/>
        <v>#DIV/0!</v>
      </c>
    </row>
    <row r="13" spans="1:41" s="17" customFormat="1" ht="17.25" customHeight="1">
      <c r="A13" s="95">
        <v>6</v>
      </c>
      <c r="B13" s="103">
        <f>SKP!C16</f>
        <v>0</v>
      </c>
      <c r="C13" s="25">
        <f>SKP!F16</f>
        <v>0</v>
      </c>
      <c r="D13" s="73">
        <f>SKP!G16</f>
        <v>0</v>
      </c>
      <c r="E13" s="74">
        <f>SKP!H16</f>
        <v>0</v>
      </c>
      <c r="F13" s="75">
        <f>SKP!I16</f>
        <v>0</v>
      </c>
      <c r="G13" s="73">
        <f>SKP!J16</f>
        <v>0</v>
      </c>
      <c r="H13" s="75">
        <f>SKP!K16</f>
        <v>0</v>
      </c>
      <c r="I13" s="98" t="s">
        <v>77</v>
      </c>
      <c r="J13" s="25">
        <f>K13*SKP!E16</f>
        <v>0</v>
      </c>
      <c r="K13" s="99"/>
      <c r="L13" s="74">
        <f t="shared" si="0"/>
        <v>0</v>
      </c>
      <c r="M13" s="25"/>
      <c r="N13" s="23"/>
      <c r="O13" s="75">
        <f t="shared" si="1"/>
        <v>0</v>
      </c>
      <c r="P13" s="97" t="s">
        <v>77</v>
      </c>
      <c r="Q13" s="100" t="e">
        <f t="shared" si="2"/>
        <v>#DIV/0!</v>
      </c>
      <c r="R13" s="100" t="e">
        <f t="shared" si="3"/>
        <v>#DIV/0!</v>
      </c>
      <c r="T13" s="17">
        <f t="shared" si="4"/>
        <v>0</v>
      </c>
      <c r="U13" s="17">
        <f t="shared" si="5"/>
        <v>0</v>
      </c>
      <c r="W13" s="17" t="e">
        <f t="shared" si="6"/>
        <v>#DIV/0!</v>
      </c>
      <c r="X13" s="38" t="e">
        <f t="shared" si="7"/>
        <v>#VALUE!</v>
      </c>
      <c r="Y13" s="17" t="e">
        <f t="shared" si="8"/>
        <v>#DIV/0!</v>
      </c>
      <c r="Z13" s="17" t="e">
        <f t="shared" si="9"/>
        <v>#DIV/0!</v>
      </c>
      <c r="AA13" s="34" t="e">
        <f t="shared" si="10"/>
        <v>#DIV/0!</v>
      </c>
      <c r="AB13" s="34" t="e">
        <f t="shared" si="11"/>
        <v>#VALUE!</v>
      </c>
      <c r="AC13" s="17" t="e">
        <f t="shared" si="12"/>
        <v>#DIV/0!</v>
      </c>
      <c r="AD13" s="17" t="e">
        <f t="shared" si="13"/>
        <v>#DIV/0!</v>
      </c>
      <c r="AE13" t="e">
        <f t="shared" si="14"/>
        <v>#VALUE!</v>
      </c>
      <c r="AF13" t="e">
        <f t="shared" si="15"/>
        <v>#VALUE!</v>
      </c>
      <c r="AG13" t="e">
        <f t="shared" si="16"/>
        <v>#DIV/0!</v>
      </c>
      <c r="AH13"/>
      <c r="AK13" s="39" t="e">
        <f t="shared" si="17"/>
        <v>#DIV/0!</v>
      </c>
      <c r="AL13" s="40" t="e">
        <f t="shared" si="18"/>
        <v>#VALUE!</v>
      </c>
      <c r="AM13" s="34" t="e">
        <f t="shared" si="19"/>
        <v>#DIV/0!</v>
      </c>
      <c r="AN13" s="36" t="e">
        <f t="shared" si="20"/>
        <v>#DIV/0!</v>
      </c>
      <c r="AO13" s="17" t="e">
        <f t="shared" si="21"/>
        <v>#DIV/0!</v>
      </c>
    </row>
    <row r="14" spans="1:41" s="17" customFormat="1" ht="16.5" customHeight="1">
      <c r="A14" s="95">
        <v>7</v>
      </c>
      <c r="B14" s="103">
        <f>SKP!C17</f>
        <v>0</v>
      </c>
      <c r="C14" s="25">
        <f>SKP!F17</f>
        <v>0</v>
      </c>
      <c r="D14" s="73">
        <f>SKP!G17</f>
        <v>0</v>
      </c>
      <c r="E14" s="74">
        <f>SKP!H17</f>
        <v>0</v>
      </c>
      <c r="F14" s="75">
        <f>SKP!I17</f>
        <v>0</v>
      </c>
      <c r="G14" s="73">
        <f>SKP!J17</f>
        <v>0</v>
      </c>
      <c r="H14" s="75">
        <f>SKP!K17</f>
        <v>0</v>
      </c>
      <c r="I14" s="98" t="s">
        <v>77</v>
      </c>
      <c r="J14" s="25">
        <f>K14*SKP!E17</f>
        <v>0</v>
      </c>
      <c r="K14" s="99"/>
      <c r="L14" s="74">
        <f t="shared" si="0"/>
        <v>0</v>
      </c>
      <c r="M14" s="25"/>
      <c r="N14" s="23"/>
      <c r="O14" s="75">
        <f t="shared" si="1"/>
        <v>0</v>
      </c>
      <c r="P14" s="97" t="s">
        <v>77</v>
      </c>
      <c r="Q14" s="100" t="e">
        <f t="shared" si="2"/>
        <v>#DIV/0!</v>
      </c>
      <c r="R14" s="100" t="e">
        <f t="shared" si="3"/>
        <v>#DIV/0!</v>
      </c>
      <c r="T14" s="17">
        <f t="shared" si="4"/>
        <v>0</v>
      </c>
      <c r="U14" s="17">
        <f t="shared" si="5"/>
        <v>0</v>
      </c>
      <c r="W14" s="17" t="e">
        <f t="shared" si="6"/>
        <v>#DIV/0!</v>
      </c>
      <c r="X14" s="38" t="e">
        <f t="shared" si="7"/>
        <v>#VALUE!</v>
      </c>
      <c r="Y14" s="17" t="e">
        <f t="shared" si="8"/>
        <v>#DIV/0!</v>
      </c>
      <c r="Z14" s="17" t="e">
        <f t="shared" si="9"/>
        <v>#DIV/0!</v>
      </c>
      <c r="AA14" s="34" t="e">
        <f t="shared" si="10"/>
        <v>#DIV/0!</v>
      </c>
      <c r="AB14" s="34" t="e">
        <f t="shared" si="11"/>
        <v>#VALUE!</v>
      </c>
      <c r="AC14" s="17" t="e">
        <f t="shared" si="12"/>
        <v>#DIV/0!</v>
      </c>
      <c r="AD14" s="17" t="e">
        <f t="shared" si="13"/>
        <v>#DIV/0!</v>
      </c>
      <c r="AE14" t="e">
        <f t="shared" si="14"/>
        <v>#VALUE!</v>
      </c>
      <c r="AF14" t="e">
        <f t="shared" si="15"/>
        <v>#VALUE!</v>
      </c>
      <c r="AG14" t="e">
        <f t="shared" si="16"/>
        <v>#DIV/0!</v>
      </c>
      <c r="AH14"/>
      <c r="AK14" s="34" t="e">
        <f t="shared" si="17"/>
        <v>#DIV/0!</v>
      </c>
      <c r="AL14" s="35" t="e">
        <f t="shared" si="18"/>
        <v>#VALUE!</v>
      </c>
      <c r="AM14" s="34" t="e">
        <f t="shared" si="19"/>
        <v>#DIV/0!</v>
      </c>
      <c r="AN14" s="36" t="e">
        <f t="shared" si="20"/>
        <v>#DIV/0!</v>
      </c>
      <c r="AO14" s="17" t="e">
        <f t="shared" si="21"/>
        <v>#DIV/0!</v>
      </c>
    </row>
    <row r="15" spans="1:41" s="17" customFormat="1" ht="16.5" customHeight="1">
      <c r="A15" s="95">
        <v>8</v>
      </c>
      <c r="B15" s="103">
        <f>SKP!C18</f>
        <v>0</v>
      </c>
      <c r="C15" s="25">
        <f>SKP!F18</f>
        <v>0</v>
      </c>
      <c r="D15" s="73">
        <f>SKP!G18</f>
        <v>0</v>
      </c>
      <c r="E15" s="74">
        <f>SKP!H18</f>
        <v>0</v>
      </c>
      <c r="F15" s="75">
        <f>SKP!I18</f>
        <v>0</v>
      </c>
      <c r="G15" s="73">
        <f>SKP!J18</f>
        <v>0</v>
      </c>
      <c r="H15" s="75">
        <f>SKP!K18</f>
        <v>0</v>
      </c>
      <c r="I15" s="98" t="s">
        <v>77</v>
      </c>
      <c r="J15" s="25">
        <f>K15*SKP!E18</f>
        <v>0</v>
      </c>
      <c r="K15" s="99"/>
      <c r="L15" s="74">
        <f t="shared" si="0"/>
        <v>0</v>
      </c>
      <c r="M15" s="25"/>
      <c r="N15" s="23"/>
      <c r="O15" s="75">
        <f t="shared" si="1"/>
        <v>0</v>
      </c>
      <c r="P15" s="97" t="s">
        <v>77</v>
      </c>
      <c r="Q15" s="100" t="e">
        <f t="shared" si="2"/>
        <v>#DIV/0!</v>
      </c>
      <c r="R15" s="100" t="e">
        <f t="shared" si="3"/>
        <v>#DIV/0!</v>
      </c>
      <c r="T15" s="17">
        <f t="shared" si="4"/>
        <v>0</v>
      </c>
      <c r="U15" s="17">
        <f t="shared" si="5"/>
        <v>0</v>
      </c>
      <c r="W15" s="17" t="e">
        <f t="shared" si="6"/>
        <v>#DIV/0!</v>
      </c>
      <c r="X15" s="38" t="e">
        <f t="shared" si="7"/>
        <v>#VALUE!</v>
      </c>
      <c r="Y15" s="17" t="e">
        <f t="shared" si="8"/>
        <v>#DIV/0!</v>
      </c>
      <c r="Z15" s="17" t="e">
        <f t="shared" si="9"/>
        <v>#DIV/0!</v>
      </c>
      <c r="AA15" s="34" t="e">
        <f t="shared" si="10"/>
        <v>#DIV/0!</v>
      </c>
      <c r="AB15" s="34" t="e">
        <f t="shared" si="11"/>
        <v>#VALUE!</v>
      </c>
      <c r="AC15" s="17" t="e">
        <f t="shared" si="12"/>
        <v>#DIV/0!</v>
      </c>
      <c r="AD15" s="17" t="e">
        <f t="shared" si="13"/>
        <v>#DIV/0!</v>
      </c>
      <c r="AE15" t="e">
        <f t="shared" si="14"/>
        <v>#VALUE!</v>
      </c>
      <c r="AF15" t="e">
        <f t="shared" si="15"/>
        <v>#VALUE!</v>
      </c>
      <c r="AG15" t="e">
        <f t="shared" si="16"/>
        <v>#DIV/0!</v>
      </c>
      <c r="AH15"/>
      <c r="AK15" s="39" t="e">
        <f t="shared" si="17"/>
        <v>#DIV/0!</v>
      </c>
      <c r="AL15" s="40" t="e">
        <f t="shared" si="18"/>
        <v>#VALUE!</v>
      </c>
      <c r="AM15" s="34" t="e">
        <f t="shared" si="19"/>
        <v>#DIV/0!</v>
      </c>
      <c r="AN15" s="36" t="e">
        <f t="shared" si="20"/>
        <v>#DIV/0!</v>
      </c>
      <c r="AO15" s="17" t="e">
        <f t="shared" si="21"/>
        <v>#DIV/0!</v>
      </c>
    </row>
    <row r="16" spans="1:41" s="17" customFormat="1" ht="15.75" customHeight="1">
      <c r="A16" s="95">
        <v>9</v>
      </c>
      <c r="B16" s="103">
        <f>SKP!C19</f>
        <v>0</v>
      </c>
      <c r="C16" s="25">
        <f>SKP!F19</f>
        <v>0</v>
      </c>
      <c r="D16" s="73">
        <f>SKP!G19</f>
        <v>0</v>
      </c>
      <c r="E16" s="74">
        <f>SKP!H19</f>
        <v>0</v>
      </c>
      <c r="F16" s="75">
        <f>SKP!I19</f>
        <v>0</v>
      </c>
      <c r="G16" s="73">
        <f>SKP!J19</f>
        <v>0</v>
      </c>
      <c r="H16" s="75">
        <f>SKP!K19</f>
        <v>0</v>
      </c>
      <c r="I16" s="98" t="s">
        <v>77</v>
      </c>
      <c r="J16" s="25">
        <f>K16*SKP!E19</f>
        <v>0</v>
      </c>
      <c r="K16" s="99"/>
      <c r="L16" s="74">
        <f t="shared" si="0"/>
        <v>0</v>
      </c>
      <c r="M16" s="25"/>
      <c r="N16" s="23"/>
      <c r="O16" s="75">
        <f t="shared" si="1"/>
        <v>0</v>
      </c>
      <c r="P16" s="97" t="s">
        <v>77</v>
      </c>
      <c r="Q16" s="100" t="e">
        <f t="shared" si="2"/>
        <v>#DIV/0!</v>
      </c>
      <c r="R16" s="100" t="e">
        <f t="shared" si="3"/>
        <v>#DIV/0!</v>
      </c>
      <c r="T16" s="17">
        <f t="shared" si="4"/>
        <v>0</v>
      </c>
      <c r="U16" s="17">
        <f t="shared" si="5"/>
        <v>0</v>
      </c>
      <c r="W16" s="17" t="e">
        <f t="shared" si="6"/>
        <v>#DIV/0!</v>
      </c>
      <c r="X16" s="38" t="e">
        <f t="shared" si="7"/>
        <v>#VALUE!</v>
      </c>
      <c r="Y16" s="17" t="e">
        <f t="shared" si="8"/>
        <v>#DIV/0!</v>
      </c>
      <c r="Z16" s="17" t="e">
        <f t="shared" si="9"/>
        <v>#DIV/0!</v>
      </c>
      <c r="AA16" s="34" t="e">
        <f t="shared" si="10"/>
        <v>#DIV/0!</v>
      </c>
      <c r="AB16" s="34" t="e">
        <f t="shared" si="11"/>
        <v>#VALUE!</v>
      </c>
      <c r="AC16" s="17" t="e">
        <f t="shared" si="12"/>
        <v>#DIV/0!</v>
      </c>
      <c r="AD16" s="17" t="e">
        <f t="shared" si="13"/>
        <v>#DIV/0!</v>
      </c>
      <c r="AE16" t="e">
        <f t="shared" si="14"/>
        <v>#VALUE!</v>
      </c>
      <c r="AF16" t="e">
        <f t="shared" si="15"/>
        <v>#VALUE!</v>
      </c>
      <c r="AG16" t="e">
        <f t="shared" si="16"/>
        <v>#DIV/0!</v>
      </c>
      <c r="AH16"/>
      <c r="AK16" s="39" t="e">
        <f t="shared" si="17"/>
        <v>#DIV/0!</v>
      </c>
      <c r="AL16" s="40" t="e">
        <f t="shared" si="18"/>
        <v>#VALUE!</v>
      </c>
      <c r="AM16" s="34" t="e">
        <f t="shared" si="19"/>
        <v>#DIV/0!</v>
      </c>
      <c r="AN16" s="36" t="e">
        <f t="shared" si="20"/>
        <v>#DIV/0!</v>
      </c>
      <c r="AO16" s="17" t="e">
        <f t="shared" si="21"/>
        <v>#DIV/0!</v>
      </c>
    </row>
    <row r="17" spans="1:41" s="17" customFormat="1" ht="15.75" customHeight="1">
      <c r="A17" s="95">
        <v>10</v>
      </c>
      <c r="B17" s="103">
        <f>SKP!C20</f>
        <v>0</v>
      </c>
      <c r="C17" s="25">
        <f>SKP!F20</f>
        <v>0</v>
      </c>
      <c r="D17" s="73">
        <f>SKP!G20</f>
        <v>0</v>
      </c>
      <c r="E17" s="74">
        <f>SKP!H20</f>
        <v>0</v>
      </c>
      <c r="F17" s="75">
        <f>SKP!I20</f>
        <v>0</v>
      </c>
      <c r="G17" s="73">
        <f>SKP!J20</f>
        <v>0</v>
      </c>
      <c r="H17" s="75">
        <f>SKP!K20</f>
        <v>0</v>
      </c>
      <c r="I17" s="98" t="s">
        <v>77</v>
      </c>
      <c r="J17" s="25">
        <f>K17*SKP!E20</f>
        <v>0</v>
      </c>
      <c r="K17" s="99"/>
      <c r="L17" s="74">
        <f t="shared" si="0"/>
        <v>0</v>
      </c>
      <c r="M17" s="25"/>
      <c r="N17" s="23"/>
      <c r="O17" s="75">
        <f t="shared" si="1"/>
        <v>0</v>
      </c>
      <c r="P17" s="97" t="s">
        <v>77</v>
      </c>
      <c r="Q17" s="100" t="e">
        <f t="shared" si="2"/>
        <v>#DIV/0!</v>
      </c>
      <c r="R17" s="100" t="e">
        <f t="shared" si="3"/>
        <v>#DIV/0!</v>
      </c>
      <c r="T17" s="17">
        <f t="shared" si="4"/>
        <v>0</v>
      </c>
      <c r="U17" s="17">
        <f t="shared" si="5"/>
        <v>0</v>
      </c>
      <c r="W17" s="17" t="e">
        <f t="shared" si="6"/>
        <v>#DIV/0!</v>
      </c>
      <c r="X17" s="38" t="e">
        <f t="shared" si="7"/>
        <v>#VALUE!</v>
      </c>
      <c r="Y17" s="17" t="e">
        <f t="shared" si="8"/>
        <v>#DIV/0!</v>
      </c>
      <c r="Z17" s="17" t="e">
        <f t="shared" si="9"/>
        <v>#DIV/0!</v>
      </c>
      <c r="AA17" s="34" t="e">
        <f t="shared" si="10"/>
        <v>#DIV/0!</v>
      </c>
      <c r="AB17" s="34" t="e">
        <f t="shared" si="11"/>
        <v>#VALUE!</v>
      </c>
      <c r="AC17" s="17" t="e">
        <f t="shared" si="12"/>
        <v>#DIV/0!</v>
      </c>
      <c r="AD17" s="17" t="e">
        <f t="shared" si="13"/>
        <v>#DIV/0!</v>
      </c>
      <c r="AE17" t="e">
        <f t="shared" si="14"/>
        <v>#VALUE!</v>
      </c>
      <c r="AF17" t="e">
        <f t="shared" si="15"/>
        <v>#VALUE!</v>
      </c>
      <c r="AG17" t="e">
        <f t="shared" si="16"/>
        <v>#DIV/0!</v>
      </c>
      <c r="AH17"/>
      <c r="AK17" s="39" t="e">
        <f t="shared" si="17"/>
        <v>#DIV/0!</v>
      </c>
      <c r="AL17" s="40" t="e">
        <f t="shared" si="18"/>
        <v>#VALUE!</v>
      </c>
      <c r="AM17" s="34" t="e">
        <f t="shared" si="19"/>
        <v>#DIV/0!</v>
      </c>
      <c r="AN17" s="36" t="e">
        <f t="shared" si="20"/>
        <v>#DIV/0!</v>
      </c>
      <c r="AO17" s="17" t="e">
        <f t="shared" si="21"/>
        <v>#DIV/0!</v>
      </c>
    </row>
    <row r="18" spans="1:41" s="17" customFormat="1" ht="15.75" customHeight="1">
      <c r="A18" s="95">
        <v>11</v>
      </c>
      <c r="B18" s="103">
        <f>SKP!C21</f>
        <v>0</v>
      </c>
      <c r="C18" s="25">
        <f>SKP!F21</f>
        <v>0</v>
      </c>
      <c r="D18" s="73">
        <f>SKP!G21</f>
        <v>0</v>
      </c>
      <c r="E18" s="74">
        <f>SKP!H21</f>
        <v>0</v>
      </c>
      <c r="F18" s="75">
        <f>SKP!I21</f>
        <v>0</v>
      </c>
      <c r="G18" s="73">
        <f>SKP!J21</f>
        <v>0</v>
      </c>
      <c r="H18" s="75">
        <f>SKP!K21</f>
        <v>0</v>
      </c>
      <c r="I18" s="98" t="s">
        <v>77</v>
      </c>
      <c r="J18" s="25">
        <f>K18*SKP!E21</f>
        <v>0</v>
      </c>
      <c r="K18" s="99"/>
      <c r="L18" s="74">
        <f t="shared" si="0"/>
        <v>0</v>
      </c>
      <c r="M18" s="25"/>
      <c r="N18" s="23"/>
      <c r="O18" s="75">
        <f t="shared" si="1"/>
        <v>0</v>
      </c>
      <c r="P18" s="97" t="s">
        <v>77</v>
      </c>
      <c r="Q18" s="100" t="e">
        <f t="shared" si="2"/>
        <v>#DIV/0!</v>
      </c>
      <c r="R18" s="100" t="e">
        <f t="shared" si="3"/>
        <v>#DIV/0!</v>
      </c>
      <c r="T18" s="17">
        <f t="shared" si="4"/>
        <v>0</v>
      </c>
      <c r="U18" s="17">
        <f t="shared" si="5"/>
        <v>0</v>
      </c>
      <c r="W18" s="17" t="e">
        <f t="shared" si="6"/>
        <v>#DIV/0!</v>
      </c>
      <c r="X18" s="38" t="e">
        <f t="shared" si="7"/>
        <v>#VALUE!</v>
      </c>
      <c r="Y18" s="17" t="e">
        <f t="shared" si="8"/>
        <v>#DIV/0!</v>
      </c>
      <c r="Z18" s="17" t="e">
        <f t="shared" si="9"/>
        <v>#DIV/0!</v>
      </c>
      <c r="AA18" s="34" t="e">
        <f t="shared" si="10"/>
        <v>#DIV/0!</v>
      </c>
      <c r="AB18" s="34" t="e">
        <f t="shared" si="11"/>
        <v>#VALUE!</v>
      </c>
      <c r="AC18" s="17" t="e">
        <f t="shared" si="12"/>
        <v>#DIV/0!</v>
      </c>
      <c r="AD18" s="17" t="e">
        <f t="shared" si="13"/>
        <v>#DIV/0!</v>
      </c>
      <c r="AE18" t="e">
        <f t="shared" si="14"/>
        <v>#VALUE!</v>
      </c>
      <c r="AF18" t="e">
        <f t="shared" si="15"/>
        <v>#VALUE!</v>
      </c>
      <c r="AG18" t="e">
        <f t="shared" si="16"/>
        <v>#DIV/0!</v>
      </c>
      <c r="AH18"/>
      <c r="AK18" s="39" t="e">
        <f t="shared" si="17"/>
        <v>#DIV/0!</v>
      </c>
      <c r="AL18" s="40" t="e">
        <f t="shared" si="18"/>
        <v>#VALUE!</v>
      </c>
      <c r="AM18" s="34" t="e">
        <f t="shared" si="19"/>
        <v>#DIV/0!</v>
      </c>
      <c r="AN18" s="36" t="e">
        <f t="shared" si="20"/>
        <v>#DIV/0!</v>
      </c>
      <c r="AO18" s="17" t="e">
        <f t="shared" si="21"/>
        <v>#DIV/0!</v>
      </c>
    </row>
    <row r="19" spans="1:41" s="17" customFormat="1" ht="18" customHeight="1">
      <c r="A19" s="95">
        <v>12</v>
      </c>
      <c r="B19" s="103">
        <f>SKP!C22</f>
        <v>0</v>
      </c>
      <c r="C19" s="25">
        <f>SKP!F22</f>
        <v>0</v>
      </c>
      <c r="D19" s="73">
        <f>SKP!G22</f>
        <v>0</v>
      </c>
      <c r="E19" s="74">
        <f>SKP!H22</f>
        <v>0</v>
      </c>
      <c r="F19" s="75">
        <f>SKP!I22</f>
        <v>0</v>
      </c>
      <c r="G19" s="73">
        <f>SKP!J22</f>
        <v>0</v>
      </c>
      <c r="H19" s="75">
        <f>SKP!K22</f>
        <v>0</v>
      </c>
      <c r="I19" s="98" t="s">
        <v>77</v>
      </c>
      <c r="J19" s="25">
        <f>K19*SKP!E22</f>
        <v>0</v>
      </c>
      <c r="K19" s="99"/>
      <c r="L19" s="74">
        <f t="shared" si="0"/>
        <v>0</v>
      </c>
      <c r="M19" s="25"/>
      <c r="N19" s="23"/>
      <c r="O19" s="75">
        <f t="shared" si="1"/>
        <v>0</v>
      </c>
      <c r="P19" s="97" t="s">
        <v>77</v>
      </c>
      <c r="Q19" s="100" t="e">
        <f t="shared" si="2"/>
        <v>#DIV/0!</v>
      </c>
      <c r="R19" s="100" t="e">
        <f t="shared" si="3"/>
        <v>#DIV/0!</v>
      </c>
      <c r="T19" s="17">
        <f t="shared" si="4"/>
        <v>0</v>
      </c>
      <c r="U19" s="17">
        <f t="shared" si="5"/>
        <v>0</v>
      </c>
      <c r="W19" s="17" t="e">
        <f t="shared" si="6"/>
        <v>#DIV/0!</v>
      </c>
      <c r="X19" s="38" t="e">
        <f t="shared" si="7"/>
        <v>#VALUE!</v>
      </c>
      <c r="Y19" s="17" t="e">
        <f t="shared" si="8"/>
        <v>#DIV/0!</v>
      </c>
      <c r="Z19" s="17" t="e">
        <f t="shared" si="9"/>
        <v>#DIV/0!</v>
      </c>
      <c r="AA19" s="34" t="e">
        <f t="shared" si="10"/>
        <v>#DIV/0!</v>
      </c>
      <c r="AB19" s="34" t="e">
        <f t="shared" si="11"/>
        <v>#VALUE!</v>
      </c>
      <c r="AC19" s="17" t="e">
        <f t="shared" si="12"/>
        <v>#DIV/0!</v>
      </c>
      <c r="AD19" s="17" t="e">
        <f t="shared" si="13"/>
        <v>#DIV/0!</v>
      </c>
      <c r="AE19" t="e">
        <f t="shared" si="14"/>
        <v>#VALUE!</v>
      </c>
      <c r="AF19" t="e">
        <f t="shared" si="15"/>
        <v>#VALUE!</v>
      </c>
      <c r="AG19" t="e">
        <f t="shared" si="16"/>
        <v>#DIV/0!</v>
      </c>
      <c r="AH19"/>
      <c r="AI19" s="36"/>
      <c r="AJ19" s="36"/>
      <c r="AK19" s="39" t="e">
        <f t="shared" si="17"/>
        <v>#DIV/0!</v>
      </c>
      <c r="AL19" s="40" t="e">
        <f t="shared" si="18"/>
        <v>#VALUE!</v>
      </c>
      <c r="AM19" s="34" t="e">
        <f t="shared" si="19"/>
        <v>#DIV/0!</v>
      </c>
      <c r="AN19" s="36" t="e">
        <f t="shared" si="20"/>
        <v>#DIV/0!</v>
      </c>
      <c r="AO19" s="17" t="e">
        <f t="shared" si="21"/>
        <v>#DIV/0!</v>
      </c>
    </row>
    <row r="20" spans="1:41" s="17" customFormat="1" ht="15.75" customHeight="1">
      <c r="A20" s="95">
        <v>13</v>
      </c>
      <c r="B20" s="103">
        <f>SKP!C23</f>
        <v>0</v>
      </c>
      <c r="C20" s="25">
        <f>SKP!F23</f>
        <v>0</v>
      </c>
      <c r="D20" s="73">
        <f>SKP!G23</f>
        <v>0</v>
      </c>
      <c r="E20" s="74">
        <f>SKP!H23</f>
        <v>0</v>
      </c>
      <c r="F20" s="75">
        <f>SKP!I23</f>
        <v>0</v>
      </c>
      <c r="G20" s="73">
        <f>SKP!J23</f>
        <v>0</v>
      </c>
      <c r="H20" s="75">
        <f>SKP!K23</f>
        <v>0</v>
      </c>
      <c r="I20" s="98" t="s">
        <v>77</v>
      </c>
      <c r="J20" s="25">
        <f>K20*SKP!E23</f>
        <v>0</v>
      </c>
      <c r="K20" s="99"/>
      <c r="L20" s="74">
        <f t="shared" si="0"/>
        <v>0</v>
      </c>
      <c r="M20" s="25"/>
      <c r="N20" s="23"/>
      <c r="O20" s="75">
        <f t="shared" si="1"/>
        <v>0</v>
      </c>
      <c r="P20" s="97" t="s">
        <v>77</v>
      </c>
      <c r="Q20" s="100" t="e">
        <f t="shared" si="2"/>
        <v>#DIV/0!</v>
      </c>
      <c r="R20" s="100" t="e">
        <f t="shared" si="3"/>
        <v>#DIV/0!</v>
      </c>
      <c r="T20" s="17">
        <f t="shared" si="4"/>
        <v>0</v>
      </c>
      <c r="U20" s="17">
        <f t="shared" si="5"/>
        <v>0</v>
      </c>
      <c r="W20" s="17" t="e">
        <f t="shared" si="6"/>
        <v>#DIV/0!</v>
      </c>
      <c r="X20" s="38" t="e">
        <f t="shared" si="7"/>
        <v>#VALUE!</v>
      </c>
      <c r="Y20" s="17" t="e">
        <f t="shared" si="8"/>
        <v>#DIV/0!</v>
      </c>
      <c r="Z20" s="17" t="e">
        <f t="shared" si="9"/>
        <v>#DIV/0!</v>
      </c>
      <c r="AA20" s="34" t="e">
        <f t="shared" si="10"/>
        <v>#DIV/0!</v>
      </c>
      <c r="AB20" s="34" t="e">
        <f t="shared" si="11"/>
        <v>#VALUE!</v>
      </c>
      <c r="AC20" s="17" t="e">
        <f t="shared" si="12"/>
        <v>#DIV/0!</v>
      </c>
      <c r="AD20" s="17" t="e">
        <f t="shared" si="13"/>
        <v>#DIV/0!</v>
      </c>
      <c r="AE20" t="e">
        <f t="shared" si="14"/>
        <v>#VALUE!</v>
      </c>
      <c r="AF20" t="e">
        <f t="shared" si="15"/>
        <v>#VALUE!</v>
      </c>
      <c r="AG20" t="e">
        <f t="shared" si="16"/>
        <v>#DIV/0!</v>
      </c>
      <c r="AH20"/>
      <c r="AK20" s="39" t="e">
        <f t="shared" si="17"/>
        <v>#DIV/0!</v>
      </c>
      <c r="AL20" s="40" t="e">
        <f t="shared" si="18"/>
        <v>#VALUE!</v>
      </c>
      <c r="AM20" s="34" t="e">
        <f t="shared" si="19"/>
        <v>#DIV/0!</v>
      </c>
      <c r="AN20" s="36" t="e">
        <f t="shared" si="20"/>
        <v>#DIV/0!</v>
      </c>
      <c r="AO20" s="17" t="e">
        <f t="shared" si="21"/>
        <v>#DIV/0!</v>
      </c>
    </row>
    <row r="21" spans="1:41" s="17" customFormat="1" ht="19.5" customHeight="1">
      <c r="A21" s="95">
        <v>14</v>
      </c>
      <c r="B21" s="103">
        <f>SKP!C24</f>
        <v>0</v>
      </c>
      <c r="C21" s="25">
        <f>SKP!F24</f>
        <v>0</v>
      </c>
      <c r="D21" s="73">
        <f>SKP!G24</f>
        <v>0</v>
      </c>
      <c r="E21" s="74">
        <f>SKP!H24</f>
        <v>0</v>
      </c>
      <c r="F21" s="75">
        <f>SKP!I24</f>
        <v>0</v>
      </c>
      <c r="G21" s="73">
        <f>SKP!J24</f>
        <v>0</v>
      </c>
      <c r="H21" s="75">
        <f>SKP!K24</f>
        <v>0</v>
      </c>
      <c r="I21" s="98" t="s">
        <v>77</v>
      </c>
      <c r="J21" s="25">
        <f>K21*SKP!E24</f>
        <v>0</v>
      </c>
      <c r="K21" s="99"/>
      <c r="L21" s="74">
        <f t="shared" si="0"/>
        <v>0</v>
      </c>
      <c r="M21" s="25"/>
      <c r="N21" s="23"/>
      <c r="O21" s="75">
        <f t="shared" si="1"/>
        <v>0</v>
      </c>
      <c r="P21" s="97" t="s">
        <v>77</v>
      </c>
      <c r="Q21" s="100" t="e">
        <f t="shared" si="2"/>
        <v>#DIV/0!</v>
      </c>
      <c r="R21" s="100" t="e">
        <f t="shared" si="3"/>
        <v>#DIV/0!</v>
      </c>
      <c r="T21" s="17">
        <f t="shared" si="4"/>
        <v>0</v>
      </c>
      <c r="U21" s="17">
        <f t="shared" si="5"/>
        <v>0</v>
      </c>
      <c r="W21" s="17" t="e">
        <f t="shared" si="6"/>
        <v>#DIV/0!</v>
      </c>
      <c r="X21" s="38" t="e">
        <f t="shared" si="7"/>
        <v>#VALUE!</v>
      </c>
      <c r="Y21" s="17" t="e">
        <f t="shared" si="8"/>
        <v>#DIV/0!</v>
      </c>
      <c r="Z21" s="17" t="e">
        <f t="shared" si="9"/>
        <v>#DIV/0!</v>
      </c>
      <c r="AA21" s="34" t="e">
        <f t="shared" si="10"/>
        <v>#DIV/0!</v>
      </c>
      <c r="AB21" s="34" t="e">
        <f t="shared" si="11"/>
        <v>#VALUE!</v>
      </c>
      <c r="AC21" s="17" t="e">
        <f t="shared" si="12"/>
        <v>#DIV/0!</v>
      </c>
      <c r="AD21" s="17" t="e">
        <f t="shared" si="13"/>
        <v>#DIV/0!</v>
      </c>
      <c r="AE21" t="e">
        <f t="shared" si="14"/>
        <v>#VALUE!</v>
      </c>
      <c r="AF21" t="e">
        <f t="shared" si="15"/>
        <v>#VALUE!</v>
      </c>
      <c r="AG21" t="e">
        <f t="shared" si="16"/>
        <v>#DIV/0!</v>
      </c>
      <c r="AH21"/>
      <c r="AK21" s="39" t="e">
        <f t="shared" si="17"/>
        <v>#DIV/0!</v>
      </c>
      <c r="AL21" s="40" t="e">
        <f t="shared" si="18"/>
        <v>#VALUE!</v>
      </c>
      <c r="AM21" s="34" t="e">
        <f t="shared" si="19"/>
        <v>#DIV/0!</v>
      </c>
      <c r="AN21" s="36" t="e">
        <f t="shared" si="20"/>
        <v>#DIV/0!</v>
      </c>
      <c r="AO21" s="17" t="e">
        <f t="shared" si="21"/>
        <v>#DIV/0!</v>
      </c>
    </row>
    <row r="22" spans="1:41" s="17" customFormat="1" ht="15.75" customHeight="1">
      <c r="A22" s="95">
        <v>15</v>
      </c>
      <c r="B22" s="103">
        <f>SKP!C25</f>
        <v>0</v>
      </c>
      <c r="C22" s="25">
        <f>SKP!F25</f>
        <v>0</v>
      </c>
      <c r="D22" s="73">
        <f>SKP!G25</f>
        <v>0</v>
      </c>
      <c r="E22" s="74">
        <f>SKP!H25</f>
        <v>0</v>
      </c>
      <c r="F22" s="75">
        <f>SKP!I25</f>
        <v>0</v>
      </c>
      <c r="G22" s="73">
        <f>SKP!J25</f>
        <v>0</v>
      </c>
      <c r="H22" s="75">
        <f>SKP!K25</f>
        <v>0</v>
      </c>
      <c r="I22" s="98" t="s">
        <v>77</v>
      </c>
      <c r="J22" s="25">
        <f>K22*SKP!E25</f>
        <v>0</v>
      </c>
      <c r="K22" s="99"/>
      <c r="L22" s="74">
        <f t="shared" si="0"/>
        <v>0</v>
      </c>
      <c r="M22" s="25"/>
      <c r="N22" s="23"/>
      <c r="O22" s="75">
        <f t="shared" si="1"/>
        <v>0</v>
      </c>
      <c r="P22" s="97" t="s">
        <v>77</v>
      </c>
      <c r="Q22" s="100" t="e">
        <f t="shared" si="2"/>
        <v>#DIV/0!</v>
      </c>
      <c r="R22" s="100" t="e">
        <f t="shared" si="3"/>
        <v>#DIV/0!</v>
      </c>
      <c r="T22" s="17">
        <f t="shared" si="4"/>
        <v>0</v>
      </c>
      <c r="U22" s="17">
        <f t="shared" si="5"/>
        <v>0</v>
      </c>
      <c r="W22" s="17" t="e">
        <f t="shared" si="6"/>
        <v>#DIV/0!</v>
      </c>
      <c r="X22" s="38" t="e">
        <f t="shared" si="7"/>
        <v>#VALUE!</v>
      </c>
      <c r="Y22" s="17" t="e">
        <f t="shared" si="8"/>
        <v>#DIV/0!</v>
      </c>
      <c r="Z22" s="17" t="e">
        <f t="shared" si="9"/>
        <v>#DIV/0!</v>
      </c>
      <c r="AA22" s="34" t="e">
        <f t="shared" si="10"/>
        <v>#DIV/0!</v>
      </c>
      <c r="AB22" s="34" t="e">
        <f t="shared" si="11"/>
        <v>#VALUE!</v>
      </c>
      <c r="AC22" s="17" t="e">
        <f t="shared" si="12"/>
        <v>#DIV/0!</v>
      </c>
      <c r="AD22" s="17" t="e">
        <f t="shared" si="13"/>
        <v>#DIV/0!</v>
      </c>
      <c r="AE22" t="e">
        <f t="shared" si="14"/>
        <v>#VALUE!</v>
      </c>
      <c r="AF22" t="e">
        <f t="shared" si="15"/>
        <v>#VALUE!</v>
      </c>
      <c r="AG22" t="e">
        <f t="shared" si="16"/>
        <v>#DIV/0!</v>
      </c>
      <c r="AH22"/>
      <c r="AK22" s="39" t="e">
        <f t="shared" si="17"/>
        <v>#DIV/0!</v>
      </c>
      <c r="AL22" s="40" t="e">
        <f t="shared" si="18"/>
        <v>#VALUE!</v>
      </c>
      <c r="AM22" s="34" t="e">
        <f t="shared" si="19"/>
        <v>#DIV/0!</v>
      </c>
      <c r="AN22" s="36" t="e">
        <f t="shared" si="20"/>
        <v>#DIV/0!</v>
      </c>
      <c r="AO22" s="17" t="e">
        <f t="shared" si="21"/>
        <v>#DIV/0!</v>
      </c>
    </row>
    <row r="23" spans="1:41" s="17" customFormat="1" ht="15.75" customHeight="1">
      <c r="A23" s="95">
        <v>16</v>
      </c>
      <c r="B23" s="103">
        <f>SKP!C26</f>
        <v>0</v>
      </c>
      <c r="C23" s="25">
        <f>SKP!F26</f>
        <v>0</v>
      </c>
      <c r="D23" s="73">
        <f>SKP!G26</f>
        <v>0</v>
      </c>
      <c r="E23" s="74">
        <f>SKP!H26</f>
        <v>0</v>
      </c>
      <c r="F23" s="75">
        <f>SKP!I26</f>
        <v>0</v>
      </c>
      <c r="G23" s="73">
        <f>SKP!J26</f>
        <v>0</v>
      </c>
      <c r="H23" s="75">
        <f>SKP!K26</f>
        <v>0</v>
      </c>
      <c r="I23" s="98" t="s">
        <v>77</v>
      </c>
      <c r="J23" s="25">
        <f>K23*SKP!E26</f>
        <v>0</v>
      </c>
      <c r="K23" s="99"/>
      <c r="L23" s="74">
        <f t="shared" si="0"/>
        <v>0</v>
      </c>
      <c r="M23" s="25"/>
      <c r="N23" s="23"/>
      <c r="O23" s="75">
        <f t="shared" si="1"/>
        <v>0</v>
      </c>
      <c r="P23" s="97" t="s">
        <v>77</v>
      </c>
      <c r="Q23" s="100" t="e">
        <f t="shared" si="2"/>
        <v>#DIV/0!</v>
      </c>
      <c r="R23" s="100" t="e">
        <f t="shared" si="3"/>
        <v>#DIV/0!</v>
      </c>
      <c r="T23" s="17">
        <f t="shared" si="4"/>
        <v>0</v>
      </c>
      <c r="U23" s="17">
        <f t="shared" si="5"/>
        <v>0</v>
      </c>
      <c r="W23" s="17" t="e">
        <f t="shared" si="6"/>
        <v>#DIV/0!</v>
      </c>
      <c r="X23" s="38" t="e">
        <f t="shared" si="7"/>
        <v>#VALUE!</v>
      </c>
      <c r="Y23" s="17" t="e">
        <f t="shared" si="8"/>
        <v>#DIV/0!</v>
      </c>
      <c r="Z23" s="17" t="e">
        <f t="shared" si="9"/>
        <v>#DIV/0!</v>
      </c>
      <c r="AA23" s="34" t="e">
        <f t="shared" si="10"/>
        <v>#DIV/0!</v>
      </c>
      <c r="AB23" s="34" t="e">
        <f t="shared" si="11"/>
        <v>#VALUE!</v>
      </c>
      <c r="AC23" s="17" t="e">
        <f t="shared" si="12"/>
        <v>#DIV/0!</v>
      </c>
      <c r="AD23" s="17" t="e">
        <f t="shared" si="13"/>
        <v>#DIV/0!</v>
      </c>
      <c r="AE23" t="e">
        <f t="shared" si="14"/>
        <v>#VALUE!</v>
      </c>
      <c r="AF23" t="e">
        <f t="shared" si="15"/>
        <v>#VALUE!</v>
      </c>
      <c r="AG23" t="e">
        <f t="shared" si="16"/>
        <v>#DIV/0!</v>
      </c>
      <c r="AH23"/>
      <c r="AK23" s="39" t="e">
        <f t="shared" si="17"/>
        <v>#DIV/0!</v>
      </c>
      <c r="AL23" s="40" t="e">
        <f t="shared" si="18"/>
        <v>#VALUE!</v>
      </c>
      <c r="AM23" s="34" t="e">
        <f t="shared" si="19"/>
        <v>#DIV/0!</v>
      </c>
      <c r="AN23" s="36" t="e">
        <f t="shared" si="20"/>
        <v>#DIV/0!</v>
      </c>
      <c r="AO23" s="17" t="e">
        <f t="shared" si="21"/>
        <v>#DIV/0!</v>
      </c>
    </row>
    <row r="24" spans="1:41" s="17" customFormat="1" ht="15.75" customHeight="1">
      <c r="A24" s="95">
        <v>17</v>
      </c>
      <c r="B24" s="103">
        <f>SKP!C27</f>
        <v>0</v>
      </c>
      <c r="C24" s="25">
        <f>SKP!F27</f>
        <v>0</v>
      </c>
      <c r="D24" s="73">
        <f>SKP!G27</f>
        <v>0</v>
      </c>
      <c r="E24" s="74">
        <f>SKP!H27</f>
        <v>0</v>
      </c>
      <c r="F24" s="75">
        <f>SKP!I27</f>
        <v>0</v>
      </c>
      <c r="G24" s="73">
        <f>SKP!J27</f>
        <v>0</v>
      </c>
      <c r="H24" s="75">
        <f>SKP!K27</f>
        <v>0</v>
      </c>
      <c r="I24" s="98" t="s">
        <v>77</v>
      </c>
      <c r="J24" s="25">
        <f>K24*SKP!E27</f>
        <v>0</v>
      </c>
      <c r="K24" s="99"/>
      <c r="L24" s="74">
        <f t="shared" si="0"/>
        <v>0</v>
      </c>
      <c r="M24" s="25"/>
      <c r="N24" s="23"/>
      <c r="O24" s="75">
        <f t="shared" si="1"/>
        <v>0</v>
      </c>
      <c r="P24" s="97" t="s">
        <v>77</v>
      </c>
      <c r="Q24" s="100" t="e">
        <f t="shared" si="2"/>
        <v>#DIV/0!</v>
      </c>
      <c r="R24" s="100" t="e">
        <f t="shared" si="3"/>
        <v>#DIV/0!</v>
      </c>
      <c r="T24" s="17">
        <f t="shared" si="4"/>
        <v>0</v>
      </c>
      <c r="U24" s="17">
        <f t="shared" si="5"/>
        <v>0</v>
      </c>
      <c r="W24" s="17" t="e">
        <f t="shared" si="6"/>
        <v>#DIV/0!</v>
      </c>
      <c r="X24" s="38" t="e">
        <f t="shared" si="7"/>
        <v>#VALUE!</v>
      </c>
      <c r="Y24" s="17" t="e">
        <f t="shared" si="8"/>
        <v>#DIV/0!</v>
      </c>
      <c r="Z24" s="17" t="e">
        <f t="shared" si="9"/>
        <v>#DIV/0!</v>
      </c>
      <c r="AA24" s="34" t="e">
        <f t="shared" si="10"/>
        <v>#DIV/0!</v>
      </c>
      <c r="AB24" s="34" t="e">
        <f t="shared" si="11"/>
        <v>#VALUE!</v>
      </c>
      <c r="AC24" s="17" t="e">
        <f t="shared" si="12"/>
        <v>#DIV/0!</v>
      </c>
      <c r="AD24" s="17" t="e">
        <f t="shared" si="13"/>
        <v>#DIV/0!</v>
      </c>
      <c r="AE24" t="e">
        <f t="shared" si="14"/>
        <v>#VALUE!</v>
      </c>
      <c r="AF24" t="e">
        <f t="shared" si="15"/>
        <v>#VALUE!</v>
      </c>
      <c r="AG24" t="e">
        <f t="shared" si="16"/>
        <v>#DIV/0!</v>
      </c>
      <c r="AH24"/>
      <c r="AK24" s="39" t="e">
        <f t="shared" si="17"/>
        <v>#DIV/0!</v>
      </c>
      <c r="AL24" s="40" t="e">
        <f t="shared" si="18"/>
        <v>#VALUE!</v>
      </c>
      <c r="AM24" s="34" t="e">
        <f t="shared" si="19"/>
        <v>#DIV/0!</v>
      </c>
      <c r="AN24" s="36" t="e">
        <f t="shared" si="20"/>
        <v>#DIV/0!</v>
      </c>
      <c r="AO24" s="17" t="e">
        <f t="shared" si="21"/>
        <v>#DIV/0!</v>
      </c>
    </row>
    <row r="25" spans="1:41" s="17" customFormat="1" ht="18" customHeight="1">
      <c r="A25" s="95">
        <v>18</v>
      </c>
      <c r="B25" s="103">
        <f>SKP!C28</f>
        <v>0</v>
      </c>
      <c r="C25" s="25">
        <f>SKP!F28</f>
        <v>0</v>
      </c>
      <c r="D25" s="73">
        <f>SKP!G28</f>
        <v>0</v>
      </c>
      <c r="E25" s="74">
        <f>SKP!H28</f>
        <v>0</v>
      </c>
      <c r="F25" s="75">
        <f>SKP!I28</f>
        <v>0</v>
      </c>
      <c r="G25" s="73">
        <f>SKP!J28</f>
        <v>0</v>
      </c>
      <c r="H25" s="75">
        <f>SKP!K28</f>
        <v>0</v>
      </c>
      <c r="I25" s="98" t="s">
        <v>77</v>
      </c>
      <c r="J25" s="25">
        <f>K25*SKP!E28</f>
        <v>0</v>
      </c>
      <c r="K25" s="99"/>
      <c r="L25" s="74">
        <f t="shared" si="0"/>
        <v>0</v>
      </c>
      <c r="M25" s="25"/>
      <c r="N25" s="23"/>
      <c r="O25" s="75">
        <f t="shared" si="1"/>
        <v>0</v>
      </c>
      <c r="P25" s="97" t="s">
        <v>77</v>
      </c>
      <c r="Q25" s="100" t="e">
        <f t="shared" si="2"/>
        <v>#DIV/0!</v>
      </c>
      <c r="R25" s="100" t="e">
        <f t="shared" si="3"/>
        <v>#DIV/0!</v>
      </c>
      <c r="T25" s="17">
        <f t="shared" si="4"/>
        <v>0</v>
      </c>
      <c r="U25" s="17">
        <f t="shared" si="5"/>
        <v>0</v>
      </c>
      <c r="W25" s="17" t="e">
        <f t="shared" si="6"/>
        <v>#DIV/0!</v>
      </c>
      <c r="X25" s="38" t="e">
        <f t="shared" si="7"/>
        <v>#VALUE!</v>
      </c>
      <c r="Y25" s="17" t="e">
        <f t="shared" si="8"/>
        <v>#DIV/0!</v>
      </c>
      <c r="Z25" s="17" t="e">
        <f t="shared" si="9"/>
        <v>#DIV/0!</v>
      </c>
      <c r="AA25" s="34" t="e">
        <f t="shared" si="10"/>
        <v>#DIV/0!</v>
      </c>
      <c r="AB25" s="34" t="e">
        <f t="shared" si="11"/>
        <v>#VALUE!</v>
      </c>
      <c r="AC25" s="17" t="e">
        <f t="shared" si="12"/>
        <v>#DIV/0!</v>
      </c>
      <c r="AD25" s="17" t="e">
        <f t="shared" si="13"/>
        <v>#DIV/0!</v>
      </c>
      <c r="AE25" t="e">
        <f t="shared" si="14"/>
        <v>#VALUE!</v>
      </c>
      <c r="AF25" t="e">
        <f t="shared" si="15"/>
        <v>#VALUE!</v>
      </c>
      <c r="AG25" t="e">
        <f t="shared" si="16"/>
        <v>#DIV/0!</v>
      </c>
      <c r="AH25"/>
      <c r="AI25" s="36"/>
      <c r="AJ25" s="36"/>
      <c r="AK25" s="39" t="e">
        <f t="shared" si="17"/>
        <v>#DIV/0!</v>
      </c>
      <c r="AL25" s="40" t="e">
        <f t="shared" si="18"/>
        <v>#VALUE!</v>
      </c>
      <c r="AM25" s="34" t="e">
        <f t="shared" si="19"/>
        <v>#DIV/0!</v>
      </c>
      <c r="AN25" s="36" t="e">
        <f t="shared" si="20"/>
        <v>#DIV/0!</v>
      </c>
      <c r="AO25" s="17" t="e">
        <f t="shared" si="21"/>
        <v>#DIV/0!</v>
      </c>
    </row>
    <row r="26" spans="1:41" s="17" customFormat="1" ht="15.75" customHeight="1">
      <c r="A26" s="95">
        <v>19</v>
      </c>
      <c r="B26" s="103">
        <f>SKP!C29</f>
        <v>0</v>
      </c>
      <c r="C26" s="25">
        <f>SKP!F29</f>
        <v>0</v>
      </c>
      <c r="D26" s="73">
        <f>SKP!G29</f>
        <v>0</v>
      </c>
      <c r="E26" s="74">
        <f>SKP!H29</f>
        <v>0</v>
      </c>
      <c r="F26" s="75">
        <f>SKP!I29</f>
        <v>0</v>
      </c>
      <c r="G26" s="73">
        <f>SKP!J29</f>
        <v>0</v>
      </c>
      <c r="H26" s="75">
        <f>SKP!K29</f>
        <v>0</v>
      </c>
      <c r="I26" s="98" t="s">
        <v>77</v>
      </c>
      <c r="J26" s="25">
        <f>K26*SKP!E29</f>
        <v>0</v>
      </c>
      <c r="K26" s="99"/>
      <c r="L26" s="74">
        <f t="shared" si="0"/>
        <v>0</v>
      </c>
      <c r="M26" s="25"/>
      <c r="N26" s="23"/>
      <c r="O26" s="75">
        <f t="shared" si="1"/>
        <v>0</v>
      </c>
      <c r="P26" s="97" t="s">
        <v>77</v>
      </c>
      <c r="Q26" s="100" t="e">
        <f t="shared" si="2"/>
        <v>#DIV/0!</v>
      </c>
      <c r="R26" s="100" t="e">
        <f t="shared" si="3"/>
        <v>#DIV/0!</v>
      </c>
      <c r="T26" s="17">
        <f t="shared" si="4"/>
        <v>0</v>
      </c>
      <c r="U26" s="17">
        <f t="shared" si="5"/>
        <v>0</v>
      </c>
      <c r="W26" s="17" t="e">
        <f t="shared" si="6"/>
        <v>#DIV/0!</v>
      </c>
      <c r="X26" s="38" t="e">
        <f t="shared" si="7"/>
        <v>#VALUE!</v>
      </c>
      <c r="Y26" s="17" t="e">
        <f t="shared" si="8"/>
        <v>#DIV/0!</v>
      </c>
      <c r="Z26" s="17" t="e">
        <f t="shared" si="9"/>
        <v>#DIV/0!</v>
      </c>
      <c r="AA26" s="34" t="e">
        <f t="shared" si="10"/>
        <v>#DIV/0!</v>
      </c>
      <c r="AB26" s="34" t="e">
        <f t="shared" si="11"/>
        <v>#VALUE!</v>
      </c>
      <c r="AC26" s="17" t="e">
        <f t="shared" si="12"/>
        <v>#DIV/0!</v>
      </c>
      <c r="AD26" s="17" t="e">
        <f t="shared" si="13"/>
        <v>#DIV/0!</v>
      </c>
      <c r="AE26" t="e">
        <f t="shared" si="14"/>
        <v>#VALUE!</v>
      </c>
      <c r="AF26" t="e">
        <f t="shared" si="15"/>
        <v>#VALUE!</v>
      </c>
      <c r="AG26" t="e">
        <f t="shared" si="16"/>
        <v>#DIV/0!</v>
      </c>
      <c r="AH26"/>
      <c r="AK26" s="39" t="e">
        <f t="shared" si="17"/>
        <v>#DIV/0!</v>
      </c>
      <c r="AL26" s="40" t="e">
        <f t="shared" si="18"/>
        <v>#VALUE!</v>
      </c>
      <c r="AM26" s="34" t="e">
        <f t="shared" si="19"/>
        <v>#DIV/0!</v>
      </c>
      <c r="AN26" s="36" t="e">
        <f t="shared" si="20"/>
        <v>#DIV/0!</v>
      </c>
      <c r="AO26" s="17" t="e">
        <f t="shared" si="21"/>
        <v>#DIV/0!</v>
      </c>
    </row>
    <row r="27" spans="1:41" s="17" customFormat="1" ht="16.5" customHeight="1">
      <c r="A27" s="95">
        <v>20</v>
      </c>
      <c r="B27" s="103">
        <f>SKP!C30</f>
        <v>0</v>
      </c>
      <c r="C27" s="25">
        <f>SKP!F30</f>
        <v>0</v>
      </c>
      <c r="D27" s="73">
        <f>SKP!G30</f>
        <v>0</v>
      </c>
      <c r="E27" s="74">
        <f>SKP!H30</f>
        <v>0</v>
      </c>
      <c r="F27" s="75">
        <f>SKP!I30</f>
        <v>0</v>
      </c>
      <c r="G27" s="73">
        <f>SKP!J30</f>
        <v>0</v>
      </c>
      <c r="H27" s="75">
        <f>SKP!K30</f>
        <v>0</v>
      </c>
      <c r="I27" s="98" t="s">
        <v>77</v>
      </c>
      <c r="J27" s="25">
        <f>K27*SKP!E30</f>
        <v>0</v>
      </c>
      <c r="K27" s="99"/>
      <c r="L27" s="74">
        <f t="shared" si="0"/>
        <v>0</v>
      </c>
      <c r="M27" s="25"/>
      <c r="N27" s="23"/>
      <c r="O27" s="75">
        <f t="shared" si="1"/>
        <v>0</v>
      </c>
      <c r="P27" s="97" t="s">
        <v>77</v>
      </c>
      <c r="Q27" s="100" t="e">
        <f t="shared" si="2"/>
        <v>#DIV/0!</v>
      </c>
      <c r="R27" s="100" t="e">
        <f t="shared" si="3"/>
        <v>#DIV/0!</v>
      </c>
      <c r="T27" s="17">
        <f t="shared" si="4"/>
        <v>0</v>
      </c>
      <c r="U27" s="17">
        <f t="shared" si="5"/>
        <v>0</v>
      </c>
      <c r="W27" s="17" t="e">
        <f t="shared" si="6"/>
        <v>#DIV/0!</v>
      </c>
      <c r="X27" s="38" t="e">
        <f t="shared" si="7"/>
        <v>#VALUE!</v>
      </c>
      <c r="Y27" s="17" t="e">
        <f t="shared" si="8"/>
        <v>#DIV/0!</v>
      </c>
      <c r="Z27" s="17" t="e">
        <f t="shared" si="9"/>
        <v>#DIV/0!</v>
      </c>
      <c r="AA27" s="34" t="e">
        <f t="shared" si="10"/>
        <v>#DIV/0!</v>
      </c>
      <c r="AB27" s="34" t="e">
        <f t="shared" si="11"/>
        <v>#VALUE!</v>
      </c>
      <c r="AC27" s="17" t="e">
        <f t="shared" si="12"/>
        <v>#DIV/0!</v>
      </c>
      <c r="AD27" s="17" t="e">
        <f t="shared" si="13"/>
        <v>#DIV/0!</v>
      </c>
      <c r="AE27" t="e">
        <f t="shared" si="14"/>
        <v>#VALUE!</v>
      </c>
      <c r="AF27" t="e">
        <f t="shared" si="15"/>
        <v>#VALUE!</v>
      </c>
      <c r="AG27" t="e">
        <f t="shared" si="16"/>
        <v>#DIV/0!</v>
      </c>
      <c r="AH27"/>
      <c r="AK27" s="34" t="e">
        <f t="shared" si="17"/>
        <v>#DIV/0!</v>
      </c>
      <c r="AL27" s="35" t="e">
        <f t="shared" si="18"/>
        <v>#VALUE!</v>
      </c>
      <c r="AM27" s="34" t="e">
        <f t="shared" si="19"/>
        <v>#DIV/0!</v>
      </c>
      <c r="AN27" s="36" t="e">
        <f t="shared" si="20"/>
        <v>#DIV/0!</v>
      </c>
      <c r="AO27" s="17" t="e">
        <f t="shared" si="21"/>
        <v>#DIV/0!</v>
      </c>
    </row>
    <row r="28" spans="1:18" ht="26.25" customHeight="1" thickBot="1">
      <c r="A28" s="68"/>
      <c r="B28" s="69" t="s">
        <v>21</v>
      </c>
      <c r="C28" s="70"/>
      <c r="D28" s="212"/>
      <c r="E28" s="213"/>
      <c r="F28" s="213"/>
      <c r="G28" s="213"/>
      <c r="H28" s="213"/>
      <c r="I28" s="214"/>
      <c r="J28" s="71"/>
      <c r="K28" s="205"/>
      <c r="L28" s="206"/>
      <c r="M28" s="206"/>
      <c r="N28" s="206"/>
      <c r="O28" s="206"/>
      <c r="P28" s="207"/>
      <c r="Q28" s="72"/>
      <c r="R28" s="94"/>
    </row>
    <row r="29" spans="1:38" s="107" customFormat="1" ht="15.75" customHeight="1" thickBot="1" thickTop="1">
      <c r="A29" s="106">
        <v>1</v>
      </c>
      <c r="B29" s="105" t="s">
        <v>92</v>
      </c>
      <c r="C29" s="105"/>
      <c r="D29" s="184"/>
      <c r="E29" s="185"/>
      <c r="F29" s="185"/>
      <c r="G29" s="185"/>
      <c r="H29" s="185"/>
      <c r="I29" s="186"/>
      <c r="J29" s="26"/>
      <c r="K29" s="187"/>
      <c r="L29" s="187"/>
      <c r="M29" s="187"/>
      <c r="N29" s="187"/>
      <c r="O29" s="187"/>
      <c r="P29" s="187"/>
      <c r="Q29" s="106"/>
      <c r="R29" s="302"/>
      <c r="Z29" s="107" t="s">
        <v>40</v>
      </c>
      <c r="AJ29" s="107" t="s">
        <v>36</v>
      </c>
      <c r="AL29" s="108"/>
    </row>
    <row r="30" spans="1:38" s="107" customFormat="1" ht="15.75" customHeight="1" thickBot="1" thickTop="1">
      <c r="A30" s="106"/>
      <c r="B30" s="105" t="s">
        <v>92</v>
      </c>
      <c r="C30" s="105"/>
      <c r="D30" s="184"/>
      <c r="E30" s="185"/>
      <c r="F30" s="185"/>
      <c r="G30" s="185"/>
      <c r="H30" s="185"/>
      <c r="I30" s="186"/>
      <c r="J30" s="26"/>
      <c r="K30" s="187"/>
      <c r="L30" s="187"/>
      <c r="M30" s="187"/>
      <c r="N30" s="187"/>
      <c r="O30" s="187"/>
      <c r="P30" s="187"/>
      <c r="Q30" s="106"/>
      <c r="R30" s="303"/>
      <c r="Z30" s="107" t="s">
        <v>41</v>
      </c>
      <c r="AJ30" s="107" t="s">
        <v>37</v>
      </c>
      <c r="AL30" s="108"/>
    </row>
    <row r="31" spans="1:38" s="107" customFormat="1" ht="15.75" customHeight="1" thickBot="1" thickTop="1">
      <c r="A31" s="106">
        <v>2</v>
      </c>
      <c r="B31" s="105" t="s">
        <v>31</v>
      </c>
      <c r="C31" s="105"/>
      <c r="D31" s="188"/>
      <c r="E31" s="188"/>
      <c r="F31" s="188"/>
      <c r="G31" s="188"/>
      <c r="H31" s="188"/>
      <c r="I31" s="188"/>
      <c r="J31" s="104"/>
      <c r="K31" s="187"/>
      <c r="L31" s="187"/>
      <c r="M31" s="187"/>
      <c r="N31" s="187"/>
      <c r="O31" s="187"/>
      <c r="P31" s="187"/>
      <c r="Q31" s="106"/>
      <c r="R31" s="182"/>
      <c r="AL31" s="108"/>
    </row>
    <row r="32" spans="1:24" s="107" customFormat="1" ht="15.75" customHeight="1" thickBot="1" thickTop="1">
      <c r="A32" s="106"/>
      <c r="B32" s="105" t="s">
        <v>31</v>
      </c>
      <c r="C32" s="105"/>
      <c r="D32" s="188"/>
      <c r="E32" s="188"/>
      <c r="F32" s="188"/>
      <c r="G32" s="188"/>
      <c r="H32" s="188"/>
      <c r="I32" s="188"/>
      <c r="J32" s="104"/>
      <c r="K32" s="187"/>
      <c r="L32" s="187"/>
      <c r="M32" s="187"/>
      <c r="N32" s="187"/>
      <c r="O32" s="187"/>
      <c r="P32" s="187"/>
      <c r="Q32" s="106"/>
      <c r="R32" s="183"/>
      <c r="X32" s="107" t="e">
        <f>SUM(#REF!)</f>
        <v>#REF!</v>
      </c>
    </row>
    <row r="33" spans="1:18" ht="15.75" customHeight="1" thickBot="1" thickTop="1">
      <c r="A33" s="27"/>
      <c r="B33" s="28"/>
      <c r="C33" s="28"/>
      <c r="D33" s="29"/>
      <c r="E33" s="29"/>
      <c r="F33" s="29"/>
      <c r="G33" s="29"/>
      <c r="H33" s="29"/>
      <c r="I33" s="29"/>
      <c r="J33" s="30"/>
      <c r="K33" s="31"/>
      <c r="L33" s="31"/>
      <c r="M33" s="31"/>
      <c r="N33" s="31"/>
      <c r="O33" s="31"/>
      <c r="P33" s="31"/>
      <c r="Q33" s="32"/>
      <c r="R33" s="33"/>
    </row>
    <row r="34" spans="1:20" ht="13.5" customHeight="1" thickTop="1">
      <c r="A34" s="196" t="s">
        <v>19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R34" s="18" t="e">
        <f>(SUM(U8:U27)/T34)+R29+R31</f>
        <v>#DIV/0!</v>
      </c>
      <c r="T34">
        <f>SUM(T8:T27)</f>
        <v>0</v>
      </c>
    </row>
    <row r="35" spans="1:18" ht="13.5" customHeight="1" thickBo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101" t="e">
        <f>IF(R34&lt;=50,"(Buruk)",IF(R34&lt;=60,"(Sedang)",IF(R34&lt;=75,"(Cukup)",IF(R34&lt;=90.99,"(Baik)","(Sangat Baik)"))))</f>
        <v>#DIV/0!</v>
      </c>
    </row>
    <row r="36" ht="7.5" customHeight="1" thickTop="1"/>
    <row r="37" spans="13:18" ht="12.75">
      <c r="M37" s="139" t="s">
        <v>76</v>
      </c>
      <c r="N37" s="140"/>
      <c r="O37" s="140"/>
      <c r="P37" s="140"/>
      <c r="Q37" s="140"/>
      <c r="R37" s="140"/>
    </row>
    <row r="38" spans="13:18" ht="12.75">
      <c r="M38" s="139" t="s">
        <v>28</v>
      </c>
      <c r="N38" s="139"/>
      <c r="O38" s="139"/>
      <c r="P38" s="139"/>
      <c r="Q38" s="139"/>
      <c r="R38" s="139"/>
    </row>
    <row r="39" spans="13:18" ht="12.75">
      <c r="M39" s="76"/>
      <c r="N39" s="76"/>
      <c r="O39" s="76"/>
      <c r="P39" s="76"/>
      <c r="Q39" s="76"/>
      <c r="R39" s="76"/>
    </row>
    <row r="40" spans="13:18" ht="12.75">
      <c r="M40" s="76"/>
      <c r="N40" s="76"/>
      <c r="O40" s="76"/>
      <c r="P40" s="76"/>
      <c r="Q40" s="76"/>
      <c r="R40" s="76"/>
    </row>
    <row r="41" spans="13:18" ht="24.75" customHeight="1">
      <c r="M41" s="204">
        <f>SKP!B37</f>
        <v>0</v>
      </c>
      <c r="N41" s="204"/>
      <c r="O41" s="204"/>
      <c r="P41" s="204"/>
      <c r="Q41" s="204"/>
      <c r="R41" s="204"/>
    </row>
    <row r="42" spans="13:18" ht="12.75">
      <c r="M42" s="204">
        <f>SKP!B38</f>
        <v>0</v>
      </c>
      <c r="N42" s="204"/>
      <c r="O42" s="204"/>
      <c r="P42" s="204"/>
      <c r="Q42" s="204"/>
      <c r="R42" s="204"/>
    </row>
    <row r="43" spans="13:18" ht="12.75">
      <c r="M43" s="140"/>
      <c r="N43" s="140"/>
      <c r="O43" s="140"/>
      <c r="P43" s="140"/>
      <c r="Q43" s="140"/>
      <c r="R43" s="140"/>
    </row>
  </sheetData>
  <sheetProtection/>
  <mergeCells count="37">
    <mergeCell ref="M43:R43"/>
    <mergeCell ref="M41:R41"/>
    <mergeCell ref="A3:Q3"/>
    <mergeCell ref="N7:O7"/>
    <mergeCell ref="N6:O6"/>
    <mergeCell ref="Q5:Q6"/>
    <mergeCell ref="D28:I28"/>
    <mergeCell ref="D5:I5"/>
    <mergeCell ref="D7:E7"/>
    <mergeCell ref="G7:H7"/>
    <mergeCell ref="A34:Q35"/>
    <mergeCell ref="K6:L6"/>
    <mergeCell ref="D6:E6"/>
    <mergeCell ref="M42:R42"/>
    <mergeCell ref="K28:P28"/>
    <mergeCell ref="G6:H6"/>
    <mergeCell ref="K7:L7"/>
    <mergeCell ref="D29:I29"/>
    <mergeCell ref="K29:P29"/>
    <mergeCell ref="R29:R30"/>
    <mergeCell ref="A1:R1"/>
    <mergeCell ref="A2:R2"/>
    <mergeCell ref="M37:R37"/>
    <mergeCell ref="M38:R38"/>
    <mergeCell ref="R5:R6"/>
    <mergeCell ref="K5:P5"/>
    <mergeCell ref="A5:A6"/>
    <mergeCell ref="B5:B6"/>
    <mergeCell ref="C5:C6"/>
    <mergeCell ref="J5:J6"/>
    <mergeCell ref="R31:R32"/>
    <mergeCell ref="D30:I30"/>
    <mergeCell ref="K30:P30"/>
    <mergeCell ref="D31:I31"/>
    <mergeCell ref="K31:P31"/>
    <mergeCell ref="D32:I32"/>
    <mergeCell ref="K32:P32"/>
  </mergeCells>
  <printOptions/>
  <pageMargins left="1.248031496" right="0.748031496062992" top="0.734251969" bottom="0.734251969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51"/>
  <sheetViews>
    <sheetView tabSelected="1" zoomScale="60" zoomScaleNormal="60" zoomScalePageLayoutView="0" workbookViewId="0" topLeftCell="A1">
      <selection activeCell="T9" sqref="T9"/>
    </sheetView>
  </sheetViews>
  <sheetFormatPr defaultColWidth="9.140625" defaultRowHeight="12.75"/>
  <cols>
    <col min="1" max="1" width="0.85546875" style="0" customWidth="1"/>
    <col min="2" max="2" width="7.00390625" style="0" customWidth="1"/>
    <col min="3" max="5" width="10.28125" style="0" customWidth="1"/>
    <col min="6" max="6" width="10.8515625" style="0" customWidth="1"/>
    <col min="7" max="7" width="6.00390625" style="0" customWidth="1"/>
    <col min="8" max="11" width="11.28125" style="0" customWidth="1"/>
    <col min="12" max="12" width="10.140625" style="0" customWidth="1"/>
    <col min="13" max="13" width="7.140625" style="0" customWidth="1"/>
    <col min="14" max="14" width="26.28125" style="0" customWidth="1"/>
    <col min="15" max="15" width="14.00390625" style="0" customWidth="1"/>
    <col min="16" max="16" width="17.140625" style="0" customWidth="1"/>
    <col min="17" max="17" width="14.00390625" style="0" customWidth="1"/>
    <col min="18" max="18" width="5.28125" style="0" customWidth="1"/>
    <col min="19" max="19" width="12.7109375" style="0" customWidth="1"/>
    <col min="20" max="20" width="15.8515625" style="0" customWidth="1"/>
  </cols>
  <sheetData>
    <row r="1" ht="33.75" customHeight="1" thickBot="1"/>
    <row r="2" spans="2:20" ht="33.75" customHeight="1" thickBot="1">
      <c r="B2" s="45"/>
      <c r="C2" s="41"/>
      <c r="E2" s="270" t="s">
        <v>67</v>
      </c>
      <c r="F2" s="270"/>
      <c r="G2" s="270"/>
      <c r="H2" s="270"/>
      <c r="I2" s="270"/>
      <c r="L2" s="111"/>
      <c r="M2" s="115">
        <v>4</v>
      </c>
      <c r="N2" s="254" t="s">
        <v>46</v>
      </c>
      <c r="O2" s="255"/>
      <c r="P2" s="255"/>
      <c r="Q2" s="255"/>
      <c r="R2" s="255"/>
      <c r="S2" s="256"/>
      <c r="T2" s="50" t="s">
        <v>47</v>
      </c>
    </row>
    <row r="3" spans="2:20" ht="33.75" customHeight="1" thickBot="1">
      <c r="B3" s="45"/>
      <c r="C3" s="41"/>
      <c r="E3" s="270" t="s">
        <v>68</v>
      </c>
      <c r="F3" s="270"/>
      <c r="G3" s="270"/>
      <c r="H3" s="270"/>
      <c r="I3" s="270"/>
      <c r="L3" s="112"/>
      <c r="M3" s="79"/>
      <c r="N3" s="294" t="s">
        <v>59</v>
      </c>
      <c r="O3" s="295"/>
      <c r="P3" s="295"/>
      <c r="Q3" s="138" t="e">
        <f>PENGUKURAN!R34</f>
        <v>#DIV/0!</v>
      </c>
      <c r="R3" s="82" t="s">
        <v>65</v>
      </c>
      <c r="S3" s="47">
        <v>0.6</v>
      </c>
      <c r="T3" s="49" t="e">
        <f>Q3*S3</f>
        <v>#DIV/0!</v>
      </c>
    </row>
    <row r="4" spans="2:20" ht="33.75" customHeight="1" thickBot="1">
      <c r="B4" s="45"/>
      <c r="C4" s="41"/>
      <c r="L4" s="125"/>
      <c r="M4" s="79"/>
      <c r="N4" s="257" t="s">
        <v>91</v>
      </c>
      <c r="O4" s="260" t="s">
        <v>48</v>
      </c>
      <c r="P4" s="261"/>
      <c r="Q4" s="137"/>
      <c r="R4" s="252" t="str">
        <f>IF(Q4&lt;=50,"(Buruk)",IF(Q4&lt;=60,"(Sedang)",IF(Q4&lt;=75,"(Cukup)",IF(Q4&lt;=90.99,"(Baik)","(Sangat Baik)"))))</f>
        <v>(Buruk)</v>
      </c>
      <c r="S4" s="253"/>
      <c r="T4" s="51"/>
    </row>
    <row r="5" spans="2:20" ht="33.75" customHeight="1" thickBot="1">
      <c r="B5" s="122" t="s">
        <v>79</v>
      </c>
      <c r="C5" s="126"/>
      <c r="D5" s="107"/>
      <c r="E5" s="107"/>
      <c r="F5" s="107"/>
      <c r="G5" s="107"/>
      <c r="H5" s="123" t="s">
        <v>69</v>
      </c>
      <c r="I5" s="107"/>
      <c r="J5" s="107"/>
      <c r="K5" s="107"/>
      <c r="L5" s="125"/>
      <c r="M5" s="79"/>
      <c r="N5" s="258"/>
      <c r="O5" s="260" t="s">
        <v>49</v>
      </c>
      <c r="P5" s="261"/>
      <c r="Q5" s="137"/>
      <c r="R5" s="252" t="str">
        <f>IF(Q5&lt;=50,"(Buruk)",IF(Q5&lt;=60,"(Sedang)",IF(Q5&lt;=75,"(Cukup)",IF(Q5&lt;=90.99,"(Baik)","(Sangat Baik)"))))</f>
        <v>(Buruk)</v>
      </c>
      <c r="S5" s="253"/>
      <c r="T5" s="51"/>
    </row>
    <row r="6" spans="2:20" ht="33.75" customHeight="1" thickBot="1">
      <c r="B6" s="66" t="s">
        <v>80</v>
      </c>
      <c r="C6" s="127"/>
      <c r="D6" s="127"/>
      <c r="E6" s="127"/>
      <c r="F6" s="127"/>
      <c r="G6" s="116"/>
      <c r="H6" s="117" t="s">
        <v>85</v>
      </c>
      <c r="I6" s="117"/>
      <c r="J6" s="127"/>
      <c r="K6" s="127"/>
      <c r="L6" s="125"/>
      <c r="M6" s="79"/>
      <c r="N6" s="258"/>
      <c r="O6" s="260" t="s">
        <v>50</v>
      </c>
      <c r="P6" s="261"/>
      <c r="Q6" s="137"/>
      <c r="R6" s="252" t="str">
        <f>IF(Q6&lt;=50,"(Buruk)",IF(Q6&lt;=60,"(Sedang)",IF(Q6&lt;=75,"(Cukup)",IF(Q6&lt;=90.99,"(Baik)","(Sangat Baik)"))))</f>
        <v>(Buruk)</v>
      </c>
      <c r="S6" s="253"/>
      <c r="T6" s="51"/>
    </row>
    <row r="7" spans="2:20" ht="33.75" customHeight="1" thickBot="1">
      <c r="B7" s="81">
        <v>1</v>
      </c>
      <c r="C7" s="128" t="s">
        <v>70</v>
      </c>
      <c r="D7" s="87"/>
      <c r="E7" s="87"/>
      <c r="F7" s="87"/>
      <c r="G7" s="87"/>
      <c r="H7" s="87"/>
      <c r="I7" s="87"/>
      <c r="J7" s="87"/>
      <c r="K7" s="88"/>
      <c r="L7" s="125"/>
      <c r="M7" s="79"/>
      <c r="N7" s="258"/>
      <c r="O7" s="260" t="s">
        <v>51</v>
      </c>
      <c r="P7" s="261"/>
      <c r="Q7" s="137"/>
      <c r="R7" s="252" t="str">
        <f>IF(Q7&lt;=50,"(Buruk)",IF(Q7&lt;=60,"(Sedang)",IF(Q7&lt;=75,"(Cukup)",IF(Q7&lt;=90.99,"(Baik)","(Sangat Baik)"))))</f>
        <v>(Buruk)</v>
      </c>
      <c r="S7" s="253"/>
      <c r="T7" s="51"/>
    </row>
    <row r="8" spans="2:20" ht="33.75" customHeight="1" thickBot="1">
      <c r="B8" s="118"/>
      <c r="C8" s="232" t="s">
        <v>86</v>
      </c>
      <c r="D8" s="233"/>
      <c r="E8" s="233"/>
      <c r="F8" s="234"/>
      <c r="G8" s="235">
        <f>SKP!I4</f>
        <v>0</v>
      </c>
      <c r="H8" s="236"/>
      <c r="I8" s="236"/>
      <c r="J8" s="236"/>
      <c r="K8" s="237"/>
      <c r="L8" s="125"/>
      <c r="M8" s="79"/>
      <c r="N8" s="258"/>
      <c r="O8" s="260" t="s">
        <v>52</v>
      </c>
      <c r="P8" s="261"/>
      <c r="Q8" s="137"/>
      <c r="R8" s="252" t="str">
        <f>IF(Q8&lt;=50,"(Buruk)",IF(Q8&lt;=60,"(Sedang)",IF(Q8&lt;=75,"(Cukup)",IF(Q8&lt;=90.99,"(Baik)","(Sangat Baik)"))))</f>
        <v>(Buruk)</v>
      </c>
      <c r="S8" s="253"/>
      <c r="T8" s="51"/>
    </row>
    <row r="9" spans="2:20" ht="33.75" customHeight="1" thickBot="1">
      <c r="B9" s="118"/>
      <c r="C9" s="232" t="s">
        <v>87</v>
      </c>
      <c r="D9" s="233"/>
      <c r="E9" s="233"/>
      <c r="F9" s="234"/>
      <c r="G9" s="235">
        <f>SKP!I5</f>
        <v>0</v>
      </c>
      <c r="H9" s="236"/>
      <c r="I9" s="236"/>
      <c r="J9" s="236"/>
      <c r="K9" s="237"/>
      <c r="L9" s="125"/>
      <c r="M9" s="79"/>
      <c r="N9" s="258"/>
      <c r="O9" s="260" t="s">
        <v>53</v>
      </c>
      <c r="P9" s="261"/>
      <c r="Q9" s="137"/>
      <c r="R9" s="252" t="str">
        <f>IF(Q9="-","",IF(Q9&lt;=50,"(Buruk)",IF(Q9&lt;=60,"(Sedang)",IF(Q9&lt;=75,"(Cukup)",IF(Q9&lt;=90.99,"(Baik)","(Sangat Baik)")))))</f>
        <v>(Buruk)</v>
      </c>
      <c r="S9" s="253"/>
      <c r="T9" s="51"/>
    </row>
    <row r="10" spans="2:20" ht="33.75" customHeight="1" thickBot="1">
      <c r="B10" s="118"/>
      <c r="C10" s="232" t="s">
        <v>88</v>
      </c>
      <c r="D10" s="233"/>
      <c r="E10" s="233"/>
      <c r="F10" s="234"/>
      <c r="G10" s="235">
        <f>SKP!I6</f>
        <v>0</v>
      </c>
      <c r="H10" s="236"/>
      <c r="I10" s="236"/>
      <c r="J10" s="236"/>
      <c r="K10" s="237"/>
      <c r="L10" s="125"/>
      <c r="M10" s="79"/>
      <c r="N10" s="258"/>
      <c r="O10" s="260" t="s">
        <v>54</v>
      </c>
      <c r="P10" s="261"/>
      <c r="Q10" s="48">
        <f>SUM(Q4:Q9)</f>
        <v>0</v>
      </c>
      <c r="R10" s="262"/>
      <c r="S10" s="263"/>
      <c r="T10" s="51"/>
    </row>
    <row r="11" spans="2:20" ht="33.75" customHeight="1" thickBot="1">
      <c r="B11" s="118"/>
      <c r="C11" s="232" t="s">
        <v>89</v>
      </c>
      <c r="D11" s="233"/>
      <c r="E11" s="233"/>
      <c r="F11" s="234"/>
      <c r="G11" s="235">
        <f>SKP!I7</f>
        <v>0</v>
      </c>
      <c r="H11" s="236"/>
      <c r="I11" s="236"/>
      <c r="J11" s="236"/>
      <c r="K11" s="237"/>
      <c r="L11" s="125"/>
      <c r="M11" s="79"/>
      <c r="N11" s="258"/>
      <c r="O11" s="260" t="s">
        <v>55</v>
      </c>
      <c r="P11" s="261"/>
      <c r="Q11" s="52">
        <f>IF(Q9="-",IF(Q9="-",Q10/5,Q10/6),Q10/6)</f>
        <v>0</v>
      </c>
      <c r="R11" s="268" t="str">
        <f>IF(Q11&lt;=50,"(Buruk)",IF(Q11&lt;=60,"(Sedang)",IF(Q11&lt;=75,"(Cukup)",IF(Q11&lt;=90.99,"(Baik)","(Sangat Baik)"))))</f>
        <v>(Buruk)</v>
      </c>
      <c r="S11" s="253"/>
      <c r="T11" s="51"/>
    </row>
    <row r="12" spans="2:20" ht="33.75" customHeight="1" thickBot="1">
      <c r="B12" s="119"/>
      <c r="C12" s="229" t="s">
        <v>90</v>
      </c>
      <c r="D12" s="230"/>
      <c r="E12" s="230"/>
      <c r="F12" s="231"/>
      <c r="G12" s="271">
        <f>SKP!I8</f>
        <v>0</v>
      </c>
      <c r="H12" s="272"/>
      <c r="I12" s="272"/>
      <c r="J12" s="272"/>
      <c r="K12" s="273"/>
      <c r="L12" s="112"/>
      <c r="M12" s="80"/>
      <c r="N12" s="259"/>
      <c r="O12" s="254" t="s">
        <v>66</v>
      </c>
      <c r="P12" s="255"/>
      <c r="Q12" s="54">
        <f>Q11</f>
        <v>0</v>
      </c>
      <c r="R12" s="84" t="s">
        <v>65</v>
      </c>
      <c r="S12" s="53">
        <v>0.4</v>
      </c>
      <c r="T12" s="120">
        <f>Q12*S12</f>
        <v>0</v>
      </c>
    </row>
    <row r="13" spans="2:20" ht="33.75" customHeight="1" thickBot="1">
      <c r="B13" s="81">
        <v>2</v>
      </c>
      <c r="C13" s="128" t="s">
        <v>71</v>
      </c>
      <c r="D13" s="87"/>
      <c r="E13" s="87"/>
      <c r="F13" s="87"/>
      <c r="G13" s="274"/>
      <c r="H13" s="274"/>
      <c r="I13" s="274"/>
      <c r="J13" s="274"/>
      <c r="K13" s="275"/>
      <c r="L13" s="113"/>
      <c r="M13" s="264" t="s">
        <v>56</v>
      </c>
      <c r="N13" s="265"/>
      <c r="O13" s="265"/>
      <c r="P13" s="265"/>
      <c r="Q13" s="265"/>
      <c r="R13" s="265"/>
      <c r="S13" s="265"/>
      <c r="T13" s="136" t="e">
        <f>T12+T3</f>
        <v>#DIV/0!</v>
      </c>
    </row>
    <row r="14" spans="2:20" ht="33.75" customHeight="1" thickBot="1">
      <c r="B14" s="118"/>
      <c r="C14" s="232" t="s">
        <v>86</v>
      </c>
      <c r="D14" s="233"/>
      <c r="E14" s="233"/>
      <c r="F14" s="234"/>
      <c r="G14" s="235">
        <f>SKP!D4</f>
        <v>0</v>
      </c>
      <c r="H14" s="236"/>
      <c r="I14" s="236"/>
      <c r="J14" s="236"/>
      <c r="K14" s="237"/>
      <c r="L14" s="114"/>
      <c r="M14" s="266"/>
      <c r="N14" s="267"/>
      <c r="O14" s="267"/>
      <c r="P14" s="267"/>
      <c r="Q14" s="267"/>
      <c r="R14" s="267"/>
      <c r="S14" s="267"/>
      <c r="T14" s="121" t="e">
        <f>IF(T13&lt;=50,"(Buruk)",IF(T13&lt;=60,"(Sedang)",IF(T13&lt;=75,"(Cukup)",IF(T13&lt;=90.99,"(Baik)","(Sangat Baik)"))))</f>
        <v>#DIV/0!</v>
      </c>
    </row>
    <row r="15" spans="2:20" ht="33.75" customHeight="1">
      <c r="B15" s="118"/>
      <c r="C15" s="232" t="s">
        <v>87</v>
      </c>
      <c r="D15" s="233"/>
      <c r="E15" s="233"/>
      <c r="F15" s="234"/>
      <c r="G15" s="235">
        <f>SKP!D5</f>
        <v>0</v>
      </c>
      <c r="H15" s="236"/>
      <c r="I15" s="236"/>
      <c r="J15" s="236"/>
      <c r="K15" s="237"/>
      <c r="L15" s="109"/>
      <c r="M15" s="249" t="s">
        <v>57</v>
      </c>
      <c r="N15" s="250"/>
      <c r="O15" s="250"/>
      <c r="P15" s="250"/>
      <c r="Q15" s="250"/>
      <c r="R15" s="250"/>
      <c r="S15" s="250"/>
      <c r="T15" s="251"/>
    </row>
    <row r="16" spans="2:20" ht="33.75" customHeight="1">
      <c r="B16" s="118"/>
      <c r="C16" s="232" t="s">
        <v>88</v>
      </c>
      <c r="D16" s="233"/>
      <c r="E16" s="233"/>
      <c r="F16" s="234"/>
      <c r="G16" s="235">
        <f>SKP!D6</f>
        <v>0</v>
      </c>
      <c r="H16" s="236"/>
      <c r="I16" s="236"/>
      <c r="J16" s="236"/>
      <c r="K16" s="237"/>
      <c r="L16" s="78"/>
      <c r="M16" s="238" t="s">
        <v>60</v>
      </c>
      <c r="N16" s="239"/>
      <c r="O16" s="239"/>
      <c r="P16" s="239"/>
      <c r="Q16" s="239"/>
      <c r="R16" s="239"/>
      <c r="S16" s="239"/>
      <c r="T16" s="240"/>
    </row>
    <row r="17" spans="2:20" ht="33.75" customHeight="1">
      <c r="B17" s="118"/>
      <c r="C17" s="232" t="s">
        <v>89</v>
      </c>
      <c r="D17" s="233"/>
      <c r="E17" s="233"/>
      <c r="F17" s="234"/>
      <c r="G17" s="235">
        <f>SKP!D7</f>
        <v>0</v>
      </c>
      <c r="H17" s="236"/>
      <c r="I17" s="236"/>
      <c r="J17" s="236"/>
      <c r="K17" s="237"/>
      <c r="L17" s="78"/>
      <c r="M17" s="238"/>
      <c r="N17" s="239"/>
      <c r="O17" s="239"/>
      <c r="P17" s="239"/>
      <c r="Q17" s="239"/>
      <c r="R17" s="239"/>
      <c r="S17" s="239"/>
      <c r="T17" s="240"/>
    </row>
    <row r="18" spans="2:20" ht="33.75" customHeight="1" thickBot="1">
      <c r="B18" s="119"/>
      <c r="C18" s="229" t="s">
        <v>90</v>
      </c>
      <c r="D18" s="230"/>
      <c r="E18" s="230"/>
      <c r="F18" s="231"/>
      <c r="G18" s="271">
        <f>SKP!D8</f>
        <v>0</v>
      </c>
      <c r="H18" s="272"/>
      <c r="I18" s="272"/>
      <c r="J18" s="272"/>
      <c r="K18" s="273"/>
      <c r="L18" s="78"/>
      <c r="M18" s="238"/>
      <c r="N18" s="239"/>
      <c r="O18" s="239"/>
      <c r="P18" s="239"/>
      <c r="Q18" s="239"/>
      <c r="R18" s="239"/>
      <c r="S18" s="239"/>
      <c r="T18" s="240"/>
    </row>
    <row r="19" spans="2:20" ht="33.75" customHeight="1">
      <c r="B19" s="81">
        <v>3</v>
      </c>
      <c r="C19" s="128" t="s">
        <v>72</v>
      </c>
      <c r="D19" s="87"/>
      <c r="E19" s="87"/>
      <c r="F19" s="87"/>
      <c r="G19" s="274"/>
      <c r="H19" s="274"/>
      <c r="I19" s="274"/>
      <c r="J19" s="274"/>
      <c r="K19" s="275"/>
      <c r="L19" s="78"/>
      <c r="M19" s="238"/>
      <c r="N19" s="239"/>
      <c r="O19" s="239"/>
      <c r="P19" s="239"/>
      <c r="Q19" s="239"/>
      <c r="R19" s="239"/>
      <c r="S19" s="239"/>
      <c r="T19" s="240"/>
    </row>
    <row r="20" spans="2:20" ht="33.75" customHeight="1">
      <c r="B20" s="85"/>
      <c r="C20" s="232" t="s">
        <v>86</v>
      </c>
      <c r="D20" s="233"/>
      <c r="E20" s="233"/>
      <c r="F20" s="234"/>
      <c r="G20" s="235"/>
      <c r="H20" s="236"/>
      <c r="I20" s="236"/>
      <c r="J20" s="236"/>
      <c r="K20" s="237"/>
      <c r="L20" s="78"/>
      <c r="M20" s="238"/>
      <c r="N20" s="239"/>
      <c r="O20" s="239"/>
      <c r="P20" s="239"/>
      <c r="Q20" s="239"/>
      <c r="R20" s="239"/>
      <c r="S20" s="239"/>
      <c r="T20" s="240"/>
    </row>
    <row r="21" spans="2:20" ht="33.75" customHeight="1">
      <c r="B21" s="85"/>
      <c r="C21" s="232" t="s">
        <v>87</v>
      </c>
      <c r="D21" s="233"/>
      <c r="E21" s="233"/>
      <c r="F21" s="234"/>
      <c r="G21" s="235"/>
      <c r="H21" s="236"/>
      <c r="I21" s="236"/>
      <c r="J21" s="236"/>
      <c r="K21" s="237"/>
      <c r="L21" s="78"/>
      <c r="M21" s="238"/>
      <c r="N21" s="239"/>
      <c r="O21" s="239"/>
      <c r="P21" s="239"/>
      <c r="Q21" s="239"/>
      <c r="R21" s="239"/>
      <c r="S21" s="239"/>
      <c r="T21" s="240"/>
    </row>
    <row r="22" spans="2:20" ht="33.75" customHeight="1">
      <c r="B22" s="85"/>
      <c r="C22" s="232" t="s">
        <v>88</v>
      </c>
      <c r="D22" s="233"/>
      <c r="E22" s="233"/>
      <c r="F22" s="234"/>
      <c r="G22" s="235"/>
      <c r="H22" s="236"/>
      <c r="I22" s="236"/>
      <c r="J22" s="236"/>
      <c r="K22" s="237"/>
      <c r="L22" s="78"/>
      <c r="M22" s="238"/>
      <c r="N22" s="239"/>
      <c r="O22" s="239"/>
      <c r="P22" s="239"/>
      <c r="Q22" s="239"/>
      <c r="R22" s="239"/>
      <c r="S22" s="239"/>
      <c r="T22" s="240"/>
    </row>
    <row r="23" spans="2:20" ht="33.75" customHeight="1">
      <c r="B23" s="85"/>
      <c r="C23" s="232" t="s">
        <v>89</v>
      </c>
      <c r="D23" s="233"/>
      <c r="E23" s="233"/>
      <c r="F23" s="234"/>
      <c r="G23" s="235"/>
      <c r="H23" s="236"/>
      <c r="I23" s="236"/>
      <c r="J23" s="236"/>
      <c r="K23" s="237"/>
      <c r="L23" s="83"/>
      <c r="M23" s="241" t="s">
        <v>58</v>
      </c>
      <c r="N23" s="242"/>
      <c r="O23" s="242"/>
      <c r="P23" s="242"/>
      <c r="Q23" s="242"/>
      <c r="R23" s="242"/>
      <c r="S23" s="242"/>
      <c r="T23" s="243"/>
    </row>
    <row r="24" spans="2:20" ht="33.75" customHeight="1" thickBot="1">
      <c r="B24" s="86"/>
      <c r="C24" s="229" t="s">
        <v>90</v>
      </c>
      <c r="D24" s="230"/>
      <c r="E24" s="230"/>
      <c r="F24" s="231"/>
      <c r="G24" s="271"/>
      <c r="H24" s="272"/>
      <c r="I24" s="272"/>
      <c r="J24" s="272"/>
      <c r="K24" s="273"/>
      <c r="L24" s="78"/>
      <c r="M24" s="244"/>
      <c r="N24" s="245"/>
      <c r="O24" s="245"/>
      <c r="P24" s="245"/>
      <c r="Q24" s="245"/>
      <c r="R24" s="245"/>
      <c r="S24" s="245"/>
      <c r="T24" s="246"/>
    </row>
    <row r="25" spans="14:15" ht="22.5" customHeight="1">
      <c r="N25" s="45"/>
      <c r="O25" s="41"/>
    </row>
    <row r="26" spans="14:15" ht="22.5" customHeight="1" thickBot="1">
      <c r="N26" s="45"/>
      <c r="O26" s="41"/>
    </row>
    <row r="27" spans="2:20" ht="22.5" customHeight="1">
      <c r="B27" s="288" t="s">
        <v>61</v>
      </c>
      <c r="C27" s="289"/>
      <c r="D27" s="289"/>
      <c r="E27" s="289"/>
      <c r="F27" s="289"/>
      <c r="G27" s="289"/>
      <c r="H27" s="289"/>
      <c r="I27" s="289"/>
      <c r="J27" s="289"/>
      <c r="K27" s="290"/>
      <c r="L27" s="41"/>
      <c r="M27" s="58"/>
      <c r="N27" s="55"/>
      <c r="O27" s="55"/>
      <c r="P27" s="55"/>
      <c r="Q27" s="55"/>
      <c r="R27" s="55"/>
      <c r="S27" s="55"/>
      <c r="T27" s="56"/>
    </row>
    <row r="28" spans="2:20" ht="33" customHeight="1">
      <c r="B28" s="291" t="s">
        <v>63</v>
      </c>
      <c r="C28" s="292"/>
      <c r="D28" s="292"/>
      <c r="E28" s="292"/>
      <c r="F28" s="292"/>
      <c r="G28" s="292"/>
      <c r="H28" s="292"/>
      <c r="I28" s="292"/>
      <c r="J28" s="292"/>
      <c r="K28" s="293"/>
      <c r="L28" s="41"/>
      <c r="M28" s="61" t="s">
        <v>81</v>
      </c>
      <c r="N28" s="62"/>
      <c r="O28" s="41"/>
      <c r="P28" s="41"/>
      <c r="Q28" s="41"/>
      <c r="R28" s="41"/>
      <c r="S28" s="41"/>
      <c r="T28" s="42"/>
    </row>
    <row r="29" spans="2:20" ht="33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8"/>
      <c r="L29" s="41"/>
      <c r="M29" s="46"/>
      <c r="N29" s="41"/>
      <c r="O29" s="41"/>
      <c r="P29" s="41"/>
      <c r="Q29" s="41"/>
      <c r="R29" s="41"/>
      <c r="S29" s="41"/>
      <c r="T29" s="42"/>
    </row>
    <row r="30" spans="2:20" ht="33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8"/>
      <c r="L30" s="41"/>
      <c r="M30" s="46"/>
      <c r="N30" s="41"/>
      <c r="O30" s="41"/>
      <c r="P30" s="41"/>
      <c r="Q30" s="41"/>
      <c r="R30" s="41"/>
      <c r="S30" s="41"/>
      <c r="T30" s="42"/>
    </row>
    <row r="31" spans="2:20" ht="33" customHeight="1">
      <c r="B31" s="276"/>
      <c r="C31" s="277"/>
      <c r="D31" s="277"/>
      <c r="E31" s="277"/>
      <c r="F31" s="277"/>
      <c r="G31" s="277"/>
      <c r="H31" s="277"/>
      <c r="I31" s="277"/>
      <c r="J31" s="277"/>
      <c r="K31" s="278"/>
      <c r="L31" s="41"/>
      <c r="M31" s="46"/>
      <c r="N31" s="41"/>
      <c r="O31" s="41"/>
      <c r="P31" s="41"/>
      <c r="Q31" s="41"/>
      <c r="R31" s="41"/>
      <c r="S31" s="41"/>
      <c r="T31" s="42"/>
    </row>
    <row r="32" spans="2:20" ht="33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8"/>
      <c r="L32" s="124" t="s">
        <v>82</v>
      </c>
      <c r="M32" s="46"/>
      <c r="N32" s="41"/>
      <c r="O32" s="41"/>
      <c r="P32" s="41"/>
      <c r="Q32" s="41"/>
      <c r="R32" s="41"/>
      <c r="S32" s="41"/>
      <c r="T32" s="42"/>
    </row>
    <row r="33" spans="2:20" ht="33" customHeight="1">
      <c r="B33" s="276"/>
      <c r="C33" s="277"/>
      <c r="D33" s="277"/>
      <c r="E33" s="277"/>
      <c r="F33" s="277"/>
      <c r="G33" s="277"/>
      <c r="H33" s="277"/>
      <c r="I33" s="277"/>
      <c r="J33" s="277"/>
      <c r="K33" s="278"/>
      <c r="L33" s="41"/>
      <c r="M33" s="46"/>
      <c r="N33" s="41"/>
      <c r="O33" s="41"/>
      <c r="P33" s="41"/>
      <c r="Q33" s="41"/>
      <c r="R33" s="41"/>
      <c r="S33" s="41"/>
      <c r="T33" s="42"/>
    </row>
    <row r="34" spans="2:20" ht="33" customHeight="1">
      <c r="B34" s="276"/>
      <c r="C34" s="277"/>
      <c r="D34" s="277"/>
      <c r="E34" s="277"/>
      <c r="F34" s="277"/>
      <c r="G34" s="277"/>
      <c r="H34" s="277"/>
      <c r="I34" s="277"/>
      <c r="J34" s="277"/>
      <c r="K34" s="278"/>
      <c r="L34" s="41"/>
      <c r="M34" s="46"/>
      <c r="N34" s="41"/>
      <c r="O34" s="41"/>
      <c r="P34" s="41"/>
      <c r="Q34" s="41"/>
      <c r="R34" s="41"/>
      <c r="S34" s="41"/>
      <c r="T34" s="42"/>
    </row>
    <row r="35" spans="2:20" ht="33" customHeight="1" thickBot="1">
      <c r="B35" s="285" t="s">
        <v>58</v>
      </c>
      <c r="C35" s="286"/>
      <c r="D35" s="286"/>
      <c r="E35" s="286"/>
      <c r="F35" s="286"/>
      <c r="G35" s="286"/>
      <c r="H35" s="286"/>
      <c r="I35" s="286"/>
      <c r="J35" s="286"/>
      <c r="K35" s="287"/>
      <c r="L35" s="41"/>
      <c r="M35" s="46"/>
      <c r="N35" s="41"/>
      <c r="O35" s="41"/>
      <c r="P35" s="41"/>
      <c r="Q35" s="41"/>
      <c r="R35" s="41"/>
      <c r="S35" s="41"/>
      <c r="T35" s="42"/>
    </row>
    <row r="36" spans="2:20" ht="30" customHeight="1">
      <c r="B36" s="288" t="s">
        <v>62</v>
      </c>
      <c r="C36" s="289"/>
      <c r="D36" s="289"/>
      <c r="E36" s="289"/>
      <c r="F36" s="289"/>
      <c r="G36" s="289"/>
      <c r="H36" s="289"/>
      <c r="I36" s="289"/>
      <c r="J36" s="289"/>
      <c r="K36" s="290"/>
      <c r="L36" s="41"/>
      <c r="M36" s="129"/>
      <c r="N36" s="130"/>
      <c r="O36" s="130"/>
      <c r="P36" s="222" t="s">
        <v>78</v>
      </c>
      <c r="Q36" s="222"/>
      <c r="R36" s="222"/>
      <c r="S36" s="222"/>
      <c r="T36" s="223"/>
    </row>
    <row r="37" spans="2:20" ht="30" customHeight="1">
      <c r="B37" s="291" t="s">
        <v>64</v>
      </c>
      <c r="C37" s="292"/>
      <c r="D37" s="292"/>
      <c r="E37" s="292"/>
      <c r="F37" s="292"/>
      <c r="G37" s="292"/>
      <c r="H37" s="292"/>
      <c r="I37" s="292"/>
      <c r="J37" s="292"/>
      <c r="K37" s="293"/>
      <c r="L37" s="89"/>
      <c r="M37" s="131"/>
      <c r="N37" s="59"/>
      <c r="O37" s="59"/>
      <c r="P37" s="224" t="s">
        <v>71</v>
      </c>
      <c r="Q37" s="224"/>
      <c r="R37" s="224"/>
      <c r="S37" s="224"/>
      <c r="T37" s="225"/>
    </row>
    <row r="38" spans="2:20" ht="30" customHeight="1">
      <c r="B38" s="276"/>
      <c r="C38" s="277"/>
      <c r="D38" s="277"/>
      <c r="E38" s="277"/>
      <c r="F38" s="277"/>
      <c r="G38" s="277"/>
      <c r="H38" s="277"/>
      <c r="I38" s="277"/>
      <c r="J38" s="277"/>
      <c r="K38" s="278"/>
      <c r="L38" s="41"/>
      <c r="M38" s="131"/>
      <c r="N38" s="59"/>
      <c r="O38" s="59"/>
      <c r="P38" s="226"/>
      <c r="Q38" s="226"/>
      <c r="R38" s="226"/>
      <c r="S38" s="226"/>
      <c r="T38" s="227"/>
    </row>
    <row r="39" spans="2:20" ht="30" customHeight="1">
      <c r="B39" s="279"/>
      <c r="C39" s="280"/>
      <c r="D39" s="280"/>
      <c r="E39" s="280"/>
      <c r="F39" s="280"/>
      <c r="G39" s="280"/>
      <c r="H39" s="280"/>
      <c r="I39" s="280"/>
      <c r="J39" s="280"/>
      <c r="K39" s="281"/>
      <c r="L39" s="91"/>
      <c r="M39" s="131"/>
      <c r="N39" s="59"/>
      <c r="O39" s="59"/>
      <c r="P39" s="217">
        <f>SKP!D4</f>
        <v>0</v>
      </c>
      <c r="Q39" s="217"/>
      <c r="R39" s="217"/>
      <c r="S39" s="217"/>
      <c r="T39" s="218"/>
    </row>
    <row r="40" spans="2:20" ht="30" customHeight="1">
      <c r="B40" s="296"/>
      <c r="C40" s="297"/>
      <c r="D40" s="297"/>
      <c r="E40" s="297"/>
      <c r="F40" s="297"/>
      <c r="G40" s="297"/>
      <c r="H40" s="297"/>
      <c r="I40" s="297"/>
      <c r="J40" s="297"/>
      <c r="K40" s="298"/>
      <c r="L40" s="90"/>
      <c r="M40" s="131"/>
      <c r="N40" s="59"/>
      <c r="O40" s="59"/>
      <c r="P40" s="215">
        <f>SKP!D5</f>
        <v>0</v>
      </c>
      <c r="Q40" s="215"/>
      <c r="R40" s="215"/>
      <c r="S40" s="215"/>
      <c r="T40" s="216"/>
    </row>
    <row r="41" spans="2:20" ht="30" customHeight="1">
      <c r="B41" s="279"/>
      <c r="C41" s="280"/>
      <c r="D41" s="280"/>
      <c r="E41" s="280"/>
      <c r="F41" s="280"/>
      <c r="G41" s="280"/>
      <c r="H41" s="280"/>
      <c r="I41" s="280"/>
      <c r="J41" s="280"/>
      <c r="K41" s="281"/>
      <c r="L41" s="63"/>
      <c r="M41" s="61" t="s">
        <v>83</v>
      </c>
      <c r="N41" s="62"/>
      <c r="O41" s="59"/>
      <c r="P41" s="63"/>
      <c r="Q41" s="63"/>
      <c r="R41" s="63"/>
      <c r="S41" s="63"/>
      <c r="T41" s="64"/>
    </row>
    <row r="42" spans="2:20" ht="30" customHeight="1">
      <c r="B42" s="279"/>
      <c r="C42" s="280"/>
      <c r="D42" s="280"/>
      <c r="E42" s="280"/>
      <c r="F42" s="280"/>
      <c r="G42" s="280"/>
      <c r="H42" s="280"/>
      <c r="I42" s="280"/>
      <c r="J42" s="280"/>
      <c r="K42" s="281"/>
      <c r="M42" s="228" t="s">
        <v>73</v>
      </c>
      <c r="N42" s="224"/>
      <c r="O42" s="224"/>
      <c r="P42" s="224"/>
      <c r="Q42" s="59"/>
      <c r="R42" s="59"/>
      <c r="S42" s="59"/>
      <c r="T42" s="132"/>
    </row>
    <row r="43" spans="2:20" ht="30" customHeight="1">
      <c r="B43" s="299"/>
      <c r="C43" s="300"/>
      <c r="D43" s="300"/>
      <c r="E43" s="300"/>
      <c r="F43" s="300"/>
      <c r="G43" s="300"/>
      <c r="H43" s="300"/>
      <c r="I43" s="300"/>
      <c r="J43" s="300"/>
      <c r="K43" s="301"/>
      <c r="L43" s="41"/>
      <c r="M43" s="131"/>
      <c r="N43" s="59"/>
      <c r="O43" s="60"/>
      <c r="P43" s="60"/>
      <c r="Q43" s="60"/>
      <c r="R43" s="59"/>
      <c r="S43" s="59"/>
      <c r="T43" s="132"/>
    </row>
    <row r="44" spans="2:20" ht="39" customHeight="1">
      <c r="B44" s="299"/>
      <c r="C44" s="300"/>
      <c r="D44" s="300"/>
      <c r="E44" s="300"/>
      <c r="F44" s="300"/>
      <c r="G44" s="300"/>
      <c r="H44" s="300"/>
      <c r="I44" s="300"/>
      <c r="J44" s="300"/>
      <c r="K44" s="301"/>
      <c r="L44" s="41"/>
      <c r="M44" s="247">
        <f>SKP!I4</f>
        <v>0</v>
      </c>
      <c r="N44" s="248"/>
      <c r="O44" s="248"/>
      <c r="P44" s="248"/>
      <c r="Q44" s="59"/>
      <c r="R44" s="59"/>
      <c r="S44" s="59"/>
      <c r="T44" s="132"/>
    </row>
    <row r="45" spans="2:20" ht="30" customHeight="1">
      <c r="B45" s="282"/>
      <c r="C45" s="283"/>
      <c r="D45" s="283"/>
      <c r="E45" s="283"/>
      <c r="F45" s="283"/>
      <c r="G45" s="283"/>
      <c r="H45" s="283"/>
      <c r="I45" s="283"/>
      <c r="J45" s="283"/>
      <c r="K45" s="284"/>
      <c r="L45" s="41"/>
      <c r="M45" s="228">
        <f>SKP!I5</f>
        <v>0</v>
      </c>
      <c r="N45" s="224"/>
      <c r="O45" s="224"/>
      <c r="P45" s="224"/>
      <c r="Q45" s="59"/>
      <c r="R45" s="59"/>
      <c r="S45" s="59"/>
      <c r="T45" s="132"/>
    </row>
    <row r="46" spans="2:20" ht="30" customHeight="1">
      <c r="B46" s="299"/>
      <c r="C46" s="300"/>
      <c r="D46" s="300"/>
      <c r="E46" s="300"/>
      <c r="F46" s="300"/>
      <c r="G46" s="300"/>
      <c r="H46" s="300"/>
      <c r="I46" s="300"/>
      <c r="J46" s="300"/>
      <c r="K46" s="301"/>
      <c r="L46" s="41"/>
      <c r="M46" s="131"/>
      <c r="N46" s="65"/>
      <c r="O46" s="65"/>
      <c r="P46" s="269" t="s">
        <v>84</v>
      </c>
      <c r="Q46" s="269"/>
      <c r="R46" s="269"/>
      <c r="S46" s="269"/>
      <c r="T46" s="221"/>
    </row>
    <row r="47" spans="2:20" ht="30" customHeight="1">
      <c r="B47" s="46"/>
      <c r="C47" s="41"/>
      <c r="D47" s="41"/>
      <c r="E47" s="41"/>
      <c r="F47" s="41"/>
      <c r="G47" s="41"/>
      <c r="H47" s="41"/>
      <c r="I47" s="41"/>
      <c r="J47" s="41"/>
      <c r="K47" s="42"/>
      <c r="L47" s="89"/>
      <c r="M47" s="131"/>
      <c r="N47" s="66"/>
      <c r="O47" s="66"/>
      <c r="P47" s="224" t="s">
        <v>72</v>
      </c>
      <c r="Q47" s="224"/>
      <c r="R47" s="224"/>
      <c r="S47" s="224"/>
      <c r="T47" s="225"/>
    </row>
    <row r="48" spans="2:20" ht="30" customHeight="1">
      <c r="B48" s="46"/>
      <c r="C48" s="41"/>
      <c r="D48" s="41"/>
      <c r="E48" s="41"/>
      <c r="F48" s="41"/>
      <c r="G48" s="41"/>
      <c r="H48" s="41"/>
      <c r="I48" s="41"/>
      <c r="J48" s="41"/>
      <c r="K48" s="42"/>
      <c r="L48" s="41"/>
      <c r="M48" s="131"/>
      <c r="N48" s="59"/>
      <c r="O48" s="59"/>
      <c r="P48" s="226"/>
      <c r="Q48" s="226"/>
      <c r="R48" s="226"/>
      <c r="S48" s="226"/>
      <c r="T48" s="227"/>
    </row>
    <row r="49" spans="2:20" ht="30" customHeight="1">
      <c r="B49" s="219" t="s">
        <v>58</v>
      </c>
      <c r="C49" s="220"/>
      <c r="D49" s="220"/>
      <c r="E49" s="220"/>
      <c r="F49" s="220"/>
      <c r="G49" s="220"/>
      <c r="H49" s="220"/>
      <c r="I49" s="220"/>
      <c r="J49" s="220"/>
      <c r="K49" s="221"/>
      <c r="L49" s="91"/>
      <c r="M49" s="131"/>
      <c r="N49" s="59"/>
      <c r="O49" s="59"/>
      <c r="P49" s="217">
        <f>G20</f>
        <v>0</v>
      </c>
      <c r="Q49" s="217"/>
      <c r="R49" s="217"/>
      <c r="S49" s="217"/>
      <c r="T49" s="218"/>
    </row>
    <row r="50" spans="2:20" ht="30" customHeight="1">
      <c r="B50" s="46"/>
      <c r="C50" s="41"/>
      <c r="D50" s="41"/>
      <c r="E50" s="41"/>
      <c r="F50" s="41"/>
      <c r="G50" s="41"/>
      <c r="H50" s="41"/>
      <c r="I50" s="41"/>
      <c r="J50" s="41"/>
      <c r="K50" s="42"/>
      <c r="L50" s="90"/>
      <c r="M50" s="131"/>
      <c r="N50" s="59"/>
      <c r="O50" s="59"/>
      <c r="P50" s="215">
        <f>G21</f>
        <v>0</v>
      </c>
      <c r="Q50" s="215"/>
      <c r="R50" s="215"/>
      <c r="S50" s="215"/>
      <c r="T50" s="216"/>
    </row>
    <row r="51" spans="2:20" ht="30" customHeight="1" thickBot="1">
      <c r="B51" s="57"/>
      <c r="C51" s="43"/>
      <c r="D51" s="43"/>
      <c r="E51" s="43"/>
      <c r="F51" s="43"/>
      <c r="G51" s="43"/>
      <c r="H51" s="43"/>
      <c r="I51" s="43"/>
      <c r="J51" s="43"/>
      <c r="K51" s="44"/>
      <c r="L51" s="41"/>
      <c r="M51" s="133"/>
      <c r="N51" s="134"/>
      <c r="O51" s="134"/>
      <c r="P51" s="134"/>
      <c r="Q51" s="134"/>
      <c r="R51" s="134"/>
      <c r="S51" s="134"/>
      <c r="T51" s="135"/>
    </row>
    <row r="52" ht="42" customHeight="1"/>
    <row r="53" ht="2.25" customHeight="1"/>
  </sheetData>
  <sheetProtection/>
  <mergeCells count="99">
    <mergeCell ref="B43:K43"/>
    <mergeCell ref="B44:K44"/>
    <mergeCell ref="B46:K46"/>
    <mergeCell ref="G24:K24"/>
    <mergeCell ref="G21:K21"/>
    <mergeCell ref="G22:K22"/>
    <mergeCell ref="C12:F12"/>
    <mergeCell ref="P48:T48"/>
    <mergeCell ref="N3:P3"/>
    <mergeCell ref="C14:F14"/>
    <mergeCell ref="C15:F15"/>
    <mergeCell ref="C16:F16"/>
    <mergeCell ref="C18:F18"/>
    <mergeCell ref="B31:K31"/>
    <mergeCell ref="B40:K40"/>
    <mergeCell ref="B41:K41"/>
    <mergeCell ref="G19:K19"/>
    <mergeCell ref="B27:K27"/>
    <mergeCell ref="B28:K28"/>
    <mergeCell ref="B29:K29"/>
    <mergeCell ref="B30:K30"/>
    <mergeCell ref="C20:F20"/>
    <mergeCell ref="G20:K20"/>
    <mergeCell ref="B32:K32"/>
    <mergeCell ref="B33:K33"/>
    <mergeCell ref="B38:K38"/>
    <mergeCell ref="B39:K39"/>
    <mergeCell ref="B45:K45"/>
    <mergeCell ref="B34:K34"/>
    <mergeCell ref="B35:K35"/>
    <mergeCell ref="B36:K36"/>
    <mergeCell ref="B37:K37"/>
    <mergeCell ref="B42:K42"/>
    <mergeCell ref="E2:I2"/>
    <mergeCell ref="E3:I3"/>
    <mergeCell ref="C8:F8"/>
    <mergeCell ref="C9:F9"/>
    <mergeCell ref="C10:F10"/>
    <mergeCell ref="G8:K8"/>
    <mergeCell ref="G9:K9"/>
    <mergeCell ref="G10:K10"/>
    <mergeCell ref="O12:P12"/>
    <mergeCell ref="R10:S10"/>
    <mergeCell ref="M13:S14"/>
    <mergeCell ref="R11:S11"/>
    <mergeCell ref="P46:T46"/>
    <mergeCell ref="C22:F22"/>
    <mergeCell ref="G12:K12"/>
    <mergeCell ref="G13:K13"/>
    <mergeCell ref="G14:K14"/>
    <mergeCell ref="G15:K15"/>
    <mergeCell ref="N2:S2"/>
    <mergeCell ref="N4:N12"/>
    <mergeCell ref="O4:P4"/>
    <mergeCell ref="O5:P5"/>
    <mergeCell ref="O6:P6"/>
    <mergeCell ref="O7:P7"/>
    <mergeCell ref="O8:P8"/>
    <mergeCell ref="O9:P9"/>
    <mergeCell ref="O10:P10"/>
    <mergeCell ref="O11:P11"/>
    <mergeCell ref="R4:S4"/>
    <mergeCell ref="R5:S5"/>
    <mergeCell ref="R6:S6"/>
    <mergeCell ref="R7:S7"/>
    <mergeCell ref="R8:S8"/>
    <mergeCell ref="R9:S9"/>
    <mergeCell ref="M15:T15"/>
    <mergeCell ref="M16:T16"/>
    <mergeCell ref="M17:T17"/>
    <mergeCell ref="M18:T18"/>
    <mergeCell ref="M19:T19"/>
    <mergeCell ref="M20:T20"/>
    <mergeCell ref="M21:T21"/>
    <mergeCell ref="M22:T22"/>
    <mergeCell ref="M23:T23"/>
    <mergeCell ref="M24:T24"/>
    <mergeCell ref="M44:P44"/>
    <mergeCell ref="M45:P45"/>
    <mergeCell ref="C24:F24"/>
    <mergeCell ref="C23:F23"/>
    <mergeCell ref="G11:K11"/>
    <mergeCell ref="G17:K17"/>
    <mergeCell ref="G23:K23"/>
    <mergeCell ref="C11:F11"/>
    <mergeCell ref="C17:F17"/>
    <mergeCell ref="C21:F21"/>
    <mergeCell ref="G16:K16"/>
    <mergeCell ref="G18:K18"/>
    <mergeCell ref="P50:T50"/>
    <mergeCell ref="P49:T49"/>
    <mergeCell ref="B49:K49"/>
    <mergeCell ref="P36:T36"/>
    <mergeCell ref="P37:T37"/>
    <mergeCell ref="P38:T38"/>
    <mergeCell ref="P39:T39"/>
    <mergeCell ref="P40:T40"/>
    <mergeCell ref="M42:P42"/>
    <mergeCell ref="P47:T47"/>
  </mergeCells>
  <printOptions/>
  <pageMargins left="0.472440945" right="0.5" top="0.28" bottom="0.1" header="0.31496062992126" footer="0.31496062992126"/>
  <pageSetup horizontalDpi="600" verticalDpi="600" orientation="landscape" paperSize="9" scale="70" r:id="rId2"/>
  <rowBreaks count="1" manualBreakCount="1">
    <brk id="25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UP_IAINWS</cp:lastModifiedBy>
  <cp:lastPrinted>2015-01-07T18:55:59Z</cp:lastPrinted>
  <dcterms:created xsi:type="dcterms:W3CDTF">2010-10-07T03:41:24Z</dcterms:created>
  <dcterms:modified xsi:type="dcterms:W3CDTF">2015-01-07T19:07:46Z</dcterms:modified>
  <cp:category/>
  <cp:version/>
  <cp:contentType/>
  <cp:contentStatus/>
</cp:coreProperties>
</file>